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7年度无字打包带\"/>
    </mc:Choice>
  </mc:AlternateContent>
  <bookViews>
    <workbookView windowWidth="23145" windowHeight="9555"/>
  </bookViews>
  <sheets>
    <sheet name="报价模版" sheetId="2" r:id="rId1"/>
    <sheet name="Sheet1" sheetId="3" r:id="rId2"/>
    <sheet name="Sheet2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<sst xmlns="http://schemas.openxmlformats.org/spreadsheetml/2006/main" count="178" uniqueCount="79">
  <si>
    <t xml:space="preserve">                                 附表1：上海公司无字打包带招标报价明细表</t>
  </si>
  <si>
    <t>1、实际需求以招标人下达的订单为准，单次送货品种、数量根据生产订单按需送货。因公司包材未设库，中标供应商必须有合理库存，保证按照当天生产需求的各类包装物品随叫随到，及时送到指定地点。                                                                                                                                        2、本清单为前两年送货品种，本周期内新增产品及特殊包装无法确定，发生时按同类别包装价格执行并供货，不另行支付其他相应费用（如图文设计、版面制作、运输等）。                                                                                                                                                             3、所有产品根据订单要求，包装方式、工艺、材质及成品尺寸有可能发生变化。</t>
  </si>
  <si>
    <t>序号</t>
  </si>
  <si>
    <t xml:space="preserve">物料名称     </t>
  </si>
  <si>
    <t>规格</t>
  </si>
  <si>
    <t>型号</t>
  </si>
  <si>
    <t>尺寸</t>
  </si>
  <si>
    <t>单位</t>
  </si>
  <si>
    <t>计划数量</t>
  </si>
  <si>
    <t>价格权重</t>
  </si>
  <si>
    <t>单价（13%含税价，元/只）</t>
  </si>
  <si>
    <t>加权单价</t>
  </si>
  <si>
    <t>备注</t>
  </si>
  <si>
    <t>无字打包带</t>
  </si>
  <si>
    <t>3.2(红色)</t>
  </si>
  <si>
    <t>12×0.6~~</t>
  </si>
  <si>
    <t>公斤</t>
  </si>
  <si>
    <t>2.5(蓝色)</t>
  </si>
  <si>
    <t>5.0(桔黄色)</t>
  </si>
  <si>
    <t>绿色</t>
  </si>
  <si>
    <t>10×0.7</t>
  </si>
  <si>
    <t>4.0(绿色)</t>
  </si>
  <si>
    <t>加权合计数</t>
  </si>
  <si>
    <r>
      <rPr>
        <sz val="12"/>
        <rFont val="Arial"/>
        <charset val="134"/>
      </rPr>
      <t>1</t>
    </r>
    <r>
      <rPr>
        <sz val="12"/>
        <rFont val="宋体"/>
        <charset val="134"/>
      </rPr>
      <t>、数量为年度计划量，仅作为报价的参考；</t>
    </r>
  </si>
  <si>
    <r>
      <rPr>
        <sz val="12"/>
        <rFont val="Arial"/>
        <charset val="134"/>
      </rPr>
      <t>2</t>
    </r>
    <r>
      <rPr>
        <sz val="12"/>
        <rFont val="宋体"/>
        <charset val="134"/>
      </rPr>
      <t>、该报价模板报价单位只填写第</t>
    </r>
    <r>
      <rPr>
        <sz val="12"/>
        <rFont val="Arial"/>
        <charset val="134"/>
      </rPr>
      <t>9</t>
    </r>
    <r>
      <rPr>
        <sz val="12"/>
        <rFont val="宋体"/>
        <charset val="134"/>
      </rPr>
      <t>列红色填充的</t>
    </r>
    <r>
      <rPr>
        <sz val="12"/>
        <rFont val="Arial"/>
        <charset val="134"/>
      </rPr>
      <t>“</t>
    </r>
    <r>
      <rPr>
        <sz val="12"/>
        <rFont val="宋体"/>
        <charset val="134"/>
      </rPr>
      <t>单价</t>
    </r>
    <r>
      <rPr>
        <sz val="12"/>
        <rFont val="Arial"/>
        <charset val="134"/>
      </rPr>
      <t>”</t>
    </r>
    <r>
      <rPr>
        <sz val="12"/>
        <rFont val="宋体"/>
        <charset val="134"/>
      </rPr>
      <t>列的数字，表格会自动生成加权合计数，线上竞价时只填报黄色填充项</t>
    </r>
    <r>
      <rPr>
        <sz val="12"/>
        <rFont val="Arial"/>
        <charset val="134"/>
      </rPr>
      <t>“</t>
    </r>
    <r>
      <rPr>
        <sz val="12"/>
        <rFont val="宋体"/>
        <charset val="134"/>
      </rPr>
      <t>加权合计数</t>
    </r>
    <r>
      <rPr>
        <sz val="12"/>
        <rFont val="Arial"/>
        <charset val="134"/>
      </rPr>
      <t>”</t>
    </r>
    <r>
      <rPr>
        <sz val="12"/>
        <rFont val="宋体"/>
        <charset val="134"/>
      </rPr>
      <t>，线上竞价结束后，报价单位将最终报价对应的明细表作为附件在平台上进行上传（每项物料都需报价，不允许缺项）。</t>
    </r>
  </si>
  <si>
    <r>
      <rPr>
        <sz val="12"/>
        <rFont val="Arial"/>
        <charset val="134"/>
      </rPr>
      <t>3</t>
    </r>
    <r>
      <rPr>
        <sz val="12"/>
        <rFont val="宋体"/>
        <charset val="134"/>
      </rPr>
      <t>、该报价模板中的已设置的信息不允许作任何调整。</t>
    </r>
  </si>
  <si>
    <t>计划量</t>
  </si>
  <si>
    <t>最低报价供应商名称</t>
  </si>
  <si>
    <r>
      <rPr>
        <sz val="10"/>
        <rFont val="宋体"/>
        <charset val="134"/>
      </rPr>
      <t>价格
（元</t>
    </r>
    <r>
      <rPr>
        <sz val="10"/>
        <rFont val="11"/>
        <charset val="134"/>
      </rPr>
      <t>/</t>
    </r>
    <r>
      <rPr>
        <sz val="10"/>
        <rFont val="宋体"/>
        <charset val="134"/>
      </rPr>
      <t>张）</t>
    </r>
  </si>
  <si>
    <t>编码</t>
  </si>
  <si>
    <r>
      <rPr>
        <sz val="11"/>
        <rFont val="宋体"/>
        <charset val="134"/>
      </rPr>
      <t>黑色、</t>
    </r>
    <r>
      <rPr>
        <sz val="11"/>
        <rFont val="Times New Roman"/>
        <charset val="134"/>
      </rPr>
      <t>~~1000</t>
    </r>
  </si>
  <si>
    <t>只</t>
  </si>
  <si>
    <r>
      <rPr>
        <sz val="11"/>
        <rFont val="宋体"/>
        <charset val="134"/>
      </rPr>
      <t>余姚市金塔包装用品有限公司</t>
    </r>
    <r>
      <rPr>
        <sz val="11"/>
        <rFont val="Times New Roman"/>
        <charset val="134"/>
      </rPr>
      <t xml:space="preserve">   </t>
    </r>
  </si>
  <si>
    <r>
      <rPr>
        <sz val="11"/>
        <rFont val="宋体"/>
        <charset val="134"/>
      </rPr>
      <t>绿色、</t>
    </r>
    <r>
      <rPr>
        <sz val="11"/>
        <rFont val="Times New Roman"/>
        <charset val="134"/>
      </rPr>
      <t>~~1000</t>
    </r>
  </si>
  <si>
    <t>19031000000041</t>
  </si>
  <si>
    <r>
      <rPr>
        <sz val="11"/>
        <rFont val="宋体"/>
        <charset val="134"/>
      </rPr>
      <t>不锈钢氩弧焊丝（黄色</t>
    </r>
    <r>
      <rPr>
        <sz val="11"/>
        <rFont val="Times New Roman"/>
        <charset val="134"/>
      </rPr>
      <t>,</t>
    </r>
    <r>
      <rPr>
        <sz val="11"/>
        <rFont val="宋体"/>
        <charset val="134"/>
      </rPr>
      <t>上海）</t>
    </r>
  </si>
  <si>
    <t>19031000000052</t>
  </si>
  <si>
    <t>不锈钢氩弧焊丝，黄色（上海）</t>
  </si>
  <si>
    <r>
      <rPr>
        <sz val="11"/>
        <rFont val="宋体"/>
        <charset val="134"/>
      </rPr>
      <t>蓝色，</t>
    </r>
    <r>
      <rPr>
        <sz val="11"/>
        <rFont val="Times New Roman"/>
        <charset val="134"/>
      </rPr>
      <t>1000</t>
    </r>
  </si>
  <si>
    <r>
      <rPr>
        <sz val="10"/>
        <rFont val="宋体"/>
        <charset val="134"/>
      </rPr>
      <t>红色、</t>
    </r>
    <r>
      <rPr>
        <sz val="10"/>
        <rFont val="Times New Roman"/>
        <charset val="134"/>
      </rPr>
      <t>~~350</t>
    </r>
  </si>
  <si>
    <r>
      <rPr>
        <sz val="10"/>
        <rFont val="宋体"/>
        <charset val="134"/>
      </rPr>
      <t>只</t>
    </r>
  </si>
  <si>
    <r>
      <rPr>
        <sz val="12"/>
        <rFont val="宋体"/>
        <charset val="134"/>
      </rPr>
      <t>自贡市斌诚塑料包装有限公司</t>
    </r>
    <r>
      <rPr>
        <sz val="12"/>
        <rFont val="Times New Roman"/>
        <charset val="134"/>
      </rPr>
      <t xml:space="preserve">  </t>
    </r>
  </si>
  <si>
    <t>19031000000002</t>
  </si>
  <si>
    <r>
      <rPr>
        <sz val="10"/>
        <rFont val="宋体"/>
        <charset val="134"/>
      </rPr>
      <t>红色</t>
    </r>
    <r>
      <rPr>
        <sz val="10"/>
        <rFont val="Times New Roman"/>
        <charset val="134"/>
      </rPr>
      <t>(3.2)</t>
    </r>
    <r>
      <rPr>
        <sz val="10"/>
        <rFont val="宋体"/>
        <charset val="134"/>
      </rPr>
      <t>、</t>
    </r>
    <r>
      <rPr>
        <sz val="10"/>
        <rFont val="Times New Roman"/>
        <charset val="134"/>
      </rPr>
      <t>360×38×32~~</t>
    </r>
  </si>
  <si>
    <t>19031000000006</t>
  </si>
  <si>
    <r>
      <rPr>
        <sz val="10"/>
        <rFont val="Times New Roman"/>
        <charset val="134"/>
      </rPr>
      <t>310×38×32~~</t>
    </r>
    <r>
      <rPr>
        <sz val="10"/>
        <rFont val="宋体"/>
        <charset val="134"/>
      </rPr>
      <t>，黄色</t>
    </r>
    <r>
      <rPr>
        <sz val="10"/>
        <rFont val="Times New Roman"/>
        <charset val="134"/>
      </rPr>
      <t>(2.5)</t>
    </r>
  </si>
  <si>
    <t>19031000000008</t>
  </si>
  <si>
    <r>
      <rPr>
        <sz val="10"/>
        <rFont val="宋体"/>
        <charset val="134"/>
      </rPr>
      <t>蓝色、</t>
    </r>
    <r>
      <rPr>
        <sz val="10"/>
        <rFont val="Times New Roman"/>
        <charset val="134"/>
      </rPr>
      <t>~~400</t>
    </r>
  </si>
  <si>
    <r>
      <rPr>
        <sz val="12"/>
        <rFont val="宋体"/>
        <charset val="134"/>
      </rPr>
      <t>上海阜兴经贸发展有限公司</t>
    </r>
    <r>
      <rPr>
        <sz val="12"/>
        <rFont val="Times New Roman"/>
        <charset val="134"/>
      </rPr>
      <t xml:space="preserve"> </t>
    </r>
  </si>
  <si>
    <t>19031000000036</t>
  </si>
  <si>
    <r>
      <rPr>
        <sz val="10"/>
        <rFont val="宋体"/>
        <charset val="134"/>
      </rPr>
      <t>黄色</t>
    </r>
  </si>
  <si>
    <t>19031000000038</t>
  </si>
  <si>
    <t>余姚市享恒塑料制品厂、阜兴</t>
  </si>
  <si>
    <t>19031000000039</t>
  </si>
  <si>
    <r>
      <rPr>
        <sz val="10"/>
        <rFont val="宋体"/>
        <charset val="134"/>
      </rPr>
      <t>蓝色（上海）、铸铁焊条</t>
    </r>
  </si>
  <si>
    <t>19031000000051</t>
  </si>
  <si>
    <r>
      <rPr>
        <sz val="10"/>
        <rFont val="宋体"/>
        <charset val="134"/>
      </rPr>
      <t>蓝色</t>
    </r>
    <r>
      <rPr>
        <sz val="10"/>
        <rFont val="Times New Roman"/>
        <charset val="134"/>
      </rPr>
      <t>400mm</t>
    </r>
  </si>
  <si>
    <t>19031000000054</t>
  </si>
  <si>
    <t>红色、~~350</t>
  </si>
  <si>
    <t xml:space="preserve">自贡市斌诚塑料包装有限公司      </t>
  </si>
  <si>
    <t>红色(3.2)、360×38×32~~</t>
  </si>
  <si>
    <t>310×38×32~~，黄色(2.5)</t>
  </si>
  <si>
    <t>蓝色、~~400</t>
  </si>
  <si>
    <t xml:space="preserve">上海阜兴经贸发展有限公司   </t>
  </si>
  <si>
    <t>黄色</t>
  </si>
  <si>
    <t xml:space="preserve">1、余姚市享恒塑料制品厂60% 2、上海阜兴经贸发展有限公司  40% </t>
  </si>
  <si>
    <t>蓝色（上海）、铸铁焊条</t>
  </si>
  <si>
    <t>蓝色400mm</t>
  </si>
  <si>
    <t>黑色、~~1000</t>
  </si>
  <si>
    <t>余姚市金塔包装用品有限公司</t>
  </si>
  <si>
    <t>绿色、~~1000</t>
  </si>
  <si>
    <t>不锈钢氩弧焊丝（黄色,上海）</t>
  </si>
  <si>
    <r>
      <rPr>
        <sz val="12"/>
        <color theme="1"/>
        <rFont val="宋体"/>
        <charset val="134"/>
      </rPr>
      <t>蓝色，</t>
    </r>
    <r>
      <rPr>
        <sz val="12"/>
        <color theme="1"/>
        <rFont val="Times New Roman"/>
        <charset val="134"/>
      </rPr>
      <t>1000</t>
    </r>
  </si>
  <si>
    <t>物资代码</t>
  </si>
  <si>
    <t>单价</t>
  </si>
  <si>
    <t>19031000000053</t>
  </si>
  <si>
    <t>蓝色，1000</t>
  </si>
  <si>
    <t>19031000000057</t>
  </si>
  <si>
    <t>黄 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</si>
</sst>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1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0_ "/>
    <numFmt numFmtId="178" formatCode="0.00_ "/>
    <numFmt numFmtId="179" formatCode="000000"/>
    <numFmt numFmtId="180" formatCode="0.00_);[Red]\(0.00\)"/>
    <numFmt numFmtId="181" formatCode="0.0000%"/>
    <numFmt numFmtId="182" formatCode="0.0000_ "/>
  </numFmts>
  <fonts count="38">
    <font>
      <sz val="10"/>
      <name val="Arial"/>
      <charset val="134"/>
    </font>
    <font>
      <sz val="12"/>
      <name val="宋体"/>
      <charset val="134"/>
      <scheme val="minor"/>
    </font>
    <font>
      <sz val="10"/>
      <name val="宋体"/>
      <charset val="134"/>
    </font>
    <font>
      <sz val="12"/>
      <name val="宋体"/>
      <charset val="134"/>
    </font>
    <font>
      <sz val="12"/>
      <name val="Arial"/>
      <charset val="134"/>
    </font>
    <font>
      <sz val="12"/>
      <name val="11"/>
      <charset val="134"/>
    </font>
    <font>
      <sz val="11"/>
      <name val="Times New Roman"/>
      <charset val="134"/>
    </font>
    <font>
      <sz val="10"/>
      <name val="Times New Roman"/>
      <charset val="134"/>
    </font>
    <font>
      <sz val="10"/>
      <name val="11"/>
      <charset val="134"/>
    </font>
    <font>
      <sz val="11"/>
      <name val="宋体"/>
      <charset val="134"/>
    </font>
    <font>
      <sz val="10"/>
      <color theme="1"/>
      <name val="Times New Roman"/>
      <charset val="134"/>
    </font>
    <font>
      <sz val="12"/>
      <name val="Times New Roman"/>
      <charset val="134"/>
    </font>
    <font>
      <sz val="11"/>
      <color indexed="8"/>
      <name val="Times New Roman"/>
      <charset val="134"/>
    </font>
    <font>
      <sz val="10"/>
      <color theme="1"/>
      <name val="宋体"/>
      <charset val="134"/>
      <scheme val="minor"/>
    </font>
    <font>
      <sz val="12"/>
      <color theme="1"/>
      <name val="Times New Roman"/>
      <charset val="134"/>
    </font>
    <font>
      <b/>
      <sz val="14"/>
      <name val="宋体"/>
      <charset val="134"/>
      <scheme val="minor"/>
    </font>
    <font>
      <sz val="12"/>
      <name val="宋体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宋体"/>
      <charset val="134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17" fillId="0" borderId="0" applyFont="0" applyFill="0" applyBorder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6" borderId="7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10" applyNumberFormat="0" applyAlignment="0" applyProtection="0">
      <alignment vertical="center"/>
    </xf>
    <xf numFmtId="0" fontId="27" fillId="8" borderId="11" applyNumberFormat="0" applyAlignment="0" applyProtection="0">
      <alignment vertical="center"/>
    </xf>
    <xf numFmtId="0" fontId="28" fillId="8" borderId="10" applyNumberFormat="0" applyAlignment="0" applyProtection="0">
      <alignment vertical="center"/>
    </xf>
    <xf numFmtId="0" fontId="29" fillId="9" borderId="12" applyNumberFormat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1" fillId="0" borderId="14" applyNumberFormat="0" applyFill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5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5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5" fillId="20" borderId="0" applyNumberFormat="0" applyBorder="0" applyAlignment="0" applyProtection="0">
      <alignment vertical="center"/>
    </xf>
    <xf numFmtId="0" fontId="35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5" fillId="24" borderId="0" applyNumberFormat="0" applyBorder="0" applyAlignment="0" applyProtection="0">
      <alignment vertical="center"/>
    </xf>
    <xf numFmtId="0" fontId="35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5" fillId="28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5" fillId="32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5" fillId="36" borderId="0" applyNumberFormat="0" applyBorder="0" applyAlignment="0" applyProtection="0">
      <alignment vertical="center"/>
    </xf>
    <xf numFmtId="0" fontId="3" fillId="0" borderId="0">
      <alignment vertical="center"/>
    </xf>
  </cellStyleXfs>
  <cellXfs count="70">
    <xf numFmtId="0" fontId="0" fillId="0" borderId="0" xfId="0"/>
    <xf numFmtId="49" fontId="1" fillId="0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0" xfId="0" applyFont="1"/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/>
    <xf numFmtId="176" fontId="1" fillId="0" borderId="1" xfId="0" applyNumberFormat="1" applyFont="1" applyFill="1" applyBorder="1" applyAlignment="1">
      <alignment vertical="center"/>
    </xf>
    <xf numFmtId="49" fontId="5" fillId="2" borderId="1" xfId="49" applyNumberFormat="1" applyFont="1" applyFill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10" fontId="3" fillId="2" borderId="1" xfId="0" applyNumberFormat="1" applyFont="1" applyFill="1" applyBorder="1" applyAlignment="1">
      <alignment horizontal="center" vertical="center"/>
    </xf>
    <xf numFmtId="178" fontId="1" fillId="2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179" fontId="6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0" fillId="0" borderId="0" xfId="0" applyNumberFormat="1"/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180" fontId="8" fillId="0" borderId="1" xfId="0" applyNumberFormat="1" applyFont="1" applyFill="1" applyBorder="1" applyAlignment="1">
      <alignment horizontal="center" vertical="center" wrapText="1"/>
    </xf>
    <xf numFmtId="49" fontId="7" fillId="4" borderId="1" xfId="0" applyNumberFormat="1" applyFont="1" applyFill="1" applyBorder="1" applyAlignment="1" applyProtection="1">
      <alignment horizontal="left" vertical="center" wrapText="1"/>
    </xf>
    <xf numFmtId="0" fontId="9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180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10" fillId="0" borderId="1" xfId="0" applyNumberFormat="1" applyFont="1" applyFill="1" applyBorder="1" applyAlignment="1" applyProtection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180" fontId="11" fillId="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12" fillId="0" borderId="1" xfId="0" applyNumberFormat="1" applyFont="1" applyFill="1" applyBorder="1" applyAlignment="1" applyProtection="1">
      <alignment horizontal="center" vertical="center"/>
    </xf>
    <xf numFmtId="0" fontId="7" fillId="2" borderId="1" xfId="0" applyNumberFormat="1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left" vertical="center"/>
    </xf>
    <xf numFmtId="0" fontId="13" fillId="0" borderId="1" xfId="0" applyFont="1" applyFill="1" applyBorder="1" applyAlignment="1">
      <alignment vertical="center"/>
    </xf>
    <xf numFmtId="0" fontId="6" fillId="4" borderId="1" xfId="0" applyNumberFormat="1" applyFont="1" applyFill="1" applyBorder="1" applyAlignment="1" applyProtection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9" fillId="4" borderId="1" xfId="0" applyNumberFormat="1" applyFont="1" applyFill="1" applyBorder="1" applyAlignment="1" applyProtection="1">
      <alignment horizontal="center" vertical="center"/>
    </xf>
    <xf numFmtId="49" fontId="9" fillId="0" borderId="1" xfId="0" applyNumberFormat="1" applyFont="1" applyFill="1" applyBorder="1" applyAlignment="1" applyProtection="1">
      <alignment horizontal="center" vertical="center" wrapText="1"/>
    </xf>
    <xf numFmtId="179" fontId="9" fillId="0" borderId="1" xfId="0" applyNumberFormat="1" applyFont="1" applyFill="1" applyBorder="1" applyAlignment="1" applyProtection="1">
      <alignment horizontal="left" vertical="center" wrapText="1"/>
    </xf>
    <xf numFmtId="0" fontId="9" fillId="0" borderId="1" xfId="0" applyNumberFormat="1" applyFont="1" applyFill="1" applyBorder="1" applyAlignment="1" applyProtection="1">
      <alignment vertical="center"/>
    </xf>
    <xf numFmtId="0" fontId="9" fillId="0" borderId="1" xfId="0" applyNumberFormat="1" applyFont="1" applyFill="1" applyBorder="1" applyAlignment="1" applyProtection="1">
      <alignment horizontal="left" vertical="center" wrapText="1"/>
    </xf>
    <xf numFmtId="0" fontId="14" fillId="2" borderId="1" xfId="0" applyNumberFormat="1" applyFont="1" applyFill="1" applyBorder="1" applyAlignment="1" applyProtection="1">
      <alignment horizontal="left" vertical="center" wrapText="1"/>
    </xf>
    <xf numFmtId="0" fontId="0" fillId="0" borderId="0" xfId="0" applyAlignment="1">
      <alignment wrapText="1"/>
    </xf>
    <xf numFmtId="0" fontId="0" fillId="2" borderId="0" xfId="0" applyFont="1" applyFill="1"/>
    <xf numFmtId="0" fontId="1" fillId="0" borderId="0" xfId="0" applyFont="1" applyFill="1" applyAlignment="1">
      <alignment horizontal="center" vertical="center"/>
    </xf>
    <xf numFmtId="49" fontId="15" fillId="0" borderId="0" xfId="0" applyNumberFormat="1" applyFont="1" applyFill="1" applyAlignment="1">
      <alignment horizontal="left"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left" vertical="center"/>
    </xf>
    <xf numFmtId="176" fontId="3" fillId="0" borderId="1" xfId="0" applyNumberFormat="1" applyFont="1" applyFill="1" applyBorder="1" applyAlignment="1">
      <alignment horizontal="left" vertical="center"/>
    </xf>
    <xf numFmtId="49" fontId="3" fillId="0" borderId="1" xfId="49" applyNumberFormat="1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center" vertical="center"/>
    </xf>
    <xf numFmtId="181" fontId="3" fillId="2" borderId="1" xfId="0" applyNumberFormat="1" applyFont="1" applyFill="1" applyBorder="1" applyAlignment="1">
      <alignment horizontal="center" vertical="center"/>
    </xf>
    <xf numFmtId="182" fontId="1" fillId="3" borderId="1" xfId="0" applyNumberFormat="1" applyFont="1" applyFill="1" applyBorder="1" applyAlignment="1" applyProtection="1">
      <alignment vertical="center"/>
      <protection locked="0"/>
    </xf>
    <xf numFmtId="182" fontId="1" fillId="2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 applyProtection="1">
      <alignment vertical="center"/>
      <protection locked="0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182" fontId="1" fillId="5" borderId="1" xfId="0" applyNumberFormat="1" applyFont="1" applyFill="1" applyBorder="1" applyAlignment="1">
      <alignment vertical="center"/>
    </xf>
    <xf numFmtId="0" fontId="0" fillId="0" borderId="1" xfId="0" applyBorder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6" fillId="0" borderId="1" xfId="0" applyFont="1" applyFill="1" applyBorder="1" applyAlignment="1" quotePrefix="1">
      <alignment vertical="center"/>
    </xf>
    <xf numFmtId="179" fontId="6" fillId="0" borderId="1" xfId="0" applyNumberFormat="1" applyFont="1" applyFill="1" applyBorder="1" applyAlignment="1" quotePrefix="1">
      <alignment horizontal="left" vertical="center" wrapText="1"/>
    </xf>
    <xf numFmtId="0" fontId="7" fillId="0" borderId="1" xfId="0" applyFont="1" applyFill="1" applyBorder="1" applyAlignment="1" quotePrefix="1">
      <alignment horizontal="center" vertical="center"/>
    </xf>
    <xf numFmtId="0" fontId="7" fillId="2" borderId="1" xfId="0" applyFont="1" applyFill="1" applyBorder="1" applyAlignment="1" quotePrefix="1">
      <alignment horizontal="center" vertical="center"/>
    </xf>
    <xf numFmtId="49" fontId="7" fillId="0" borderId="1" xfId="0" applyNumberFormat="1" applyFont="1" applyFill="1" applyBorder="1" applyAlignment="1" quotePrefix="1">
      <alignment horizontal="center" vertical="center" wrapText="1"/>
    </xf>
    <xf numFmtId="0" fontId="9" fillId="0" borderId="1" xfId="0" applyNumberFormat="1" applyFont="1" applyFill="1" applyBorder="1" applyAlignment="1" applyProtection="1" quotePrefix="1">
      <alignment horizontal="center" vertical="center"/>
    </xf>
    <xf numFmtId="49" fontId="9" fillId="0" borderId="1" xfId="0" applyNumberFormat="1" applyFont="1" applyFill="1" applyBorder="1" applyAlignment="1" applyProtection="1" quotePrefix="1">
      <alignment horizontal="center" vertical="center" wrapText="1"/>
    </xf>
    <xf numFmtId="0" fontId="9" fillId="0" borderId="1" xfId="0" applyNumberFormat="1" applyFont="1" applyFill="1" applyBorder="1" applyAlignment="1" applyProtection="1" quotePrefix="1">
      <alignment vertical="center"/>
    </xf>
    <xf numFmtId="179" fontId="9" fillId="0" borderId="1" xfId="0" applyNumberFormat="1" applyFont="1" applyFill="1" applyBorder="1" applyAlignment="1" applyProtection="1" quotePrefix="1">
      <alignment horizontal="left" vertical="center" wrapText="1"/>
    </xf>
    <xf numFmtId="0" fontId="0" fillId="0" borderId="0" xfId="0" quotePrefix="1"/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7"/>
  <sheetViews>
    <sheetView tabSelected="1" workbookViewId="0">
      <selection activeCell="I6" sqref="I6"/>
    </sheetView>
  </sheetViews>
  <sheetFormatPr defaultColWidth="9" defaultRowHeight="12.75"/>
  <cols>
    <col min="1" max="1" width="6.85714285714286" customWidth="1"/>
    <col min="2" max="2" width="20.7142857142857" customWidth="1"/>
    <col min="3" max="3" width="34.1428571428571" customWidth="1"/>
    <col min="4" max="4" width="18.5714285714286" customWidth="1"/>
    <col min="5" max="5" width="12.5714285714286" customWidth="1"/>
    <col min="6" max="6" width="7.42857142857143" customWidth="1"/>
    <col min="7" max="7" width="13.2857142857143" style="49" customWidth="1"/>
    <col min="8" max="8" width="14.8571428571429" style="49" customWidth="1"/>
    <col min="9" max="9" width="27.5714285714286" style="49" customWidth="1"/>
    <col min="10" max="10" width="13.7142857142857" style="49" customWidth="1"/>
  </cols>
  <sheetData>
    <row r="1" ht="18.75" spans="1:12">
      <c r="A1" s="50"/>
      <c r="B1" s="51" t="s">
        <v>0</v>
      </c>
      <c r="C1" s="51"/>
      <c r="D1" s="51"/>
      <c r="E1" s="51"/>
      <c r="F1" s="51"/>
      <c r="G1" s="51"/>
      <c r="H1" s="51"/>
      <c r="I1" s="51"/>
      <c r="J1" s="51"/>
    </row>
    <row r="2" ht="99" customHeight="1" spans="1:12">
      <c r="A2" s="52" t="s">
        <v>1</v>
      </c>
      <c r="B2" s="52"/>
      <c r="C2" s="52"/>
      <c r="D2" s="52"/>
      <c r="E2" s="52"/>
      <c r="F2" s="52"/>
      <c r="G2" s="52"/>
      <c r="H2" s="52"/>
      <c r="I2" s="52"/>
      <c r="J2" s="52"/>
      <c r="K2" s="52"/>
    </row>
    <row r="3" ht="19" customHeight="1" spans="1:12">
      <c r="A3" s="53"/>
      <c r="B3" s="53"/>
      <c r="C3" s="53"/>
      <c r="D3" s="53"/>
      <c r="E3" s="53"/>
      <c r="F3" s="53"/>
      <c r="G3" s="52"/>
      <c r="H3" s="52"/>
      <c r="I3" s="53"/>
      <c r="J3" s="53"/>
      <c r="K3" s="53"/>
    </row>
    <row r="4" ht="23.25" customHeight="1" spans="1:12">
      <c r="A4" s="5" t="s">
        <v>2</v>
      </c>
      <c r="B4" s="54" t="s">
        <v>3</v>
      </c>
      <c r="C4" s="54" t="s">
        <v>4</v>
      </c>
      <c r="D4" s="54" t="s">
        <v>5</v>
      </c>
      <c r="E4" s="54" t="s">
        <v>6</v>
      </c>
      <c r="F4" s="54" t="s">
        <v>7</v>
      </c>
      <c r="G4" s="2" t="s">
        <v>8</v>
      </c>
      <c r="H4" s="2" t="s">
        <v>9</v>
      </c>
      <c r="I4" s="3" t="s">
        <v>10</v>
      </c>
      <c r="J4" s="4" t="s">
        <v>11</v>
      </c>
      <c r="K4" s="5" t="s">
        <v>12</v>
      </c>
    </row>
    <row r="5" ht="18" customHeight="1" spans="1:12">
      <c r="A5" s="5">
        <v>1</v>
      </c>
      <c r="B5" s="55" t="s">
        <v>13</v>
      </c>
      <c r="C5" s="55" t="s">
        <v>14</v>
      </c>
      <c r="D5" s="55" t="s">
        <v>15</v>
      </c>
      <c r="E5" s="56"/>
      <c r="F5" s="57" t="s">
        <v>16</v>
      </c>
      <c r="G5" s="58">
        <v>2700</v>
      </c>
      <c r="H5" s="59">
        <f>G5/13156</f>
        <v>0.20522955305564</v>
      </c>
      <c r="I5" s="60"/>
      <c r="J5" s="61">
        <f>H5*I5</f>
        <v>0</v>
      </c>
      <c r="K5" s="62"/>
      <c r="L5" s="6"/>
    </row>
    <row r="6" ht="18" customHeight="1" spans="1:12">
      <c r="A6" s="5">
        <v>2</v>
      </c>
      <c r="B6" s="55" t="s">
        <v>13</v>
      </c>
      <c r="C6" s="55" t="s">
        <v>17</v>
      </c>
      <c r="D6" s="55" t="s">
        <v>15</v>
      </c>
      <c r="E6" s="56"/>
      <c r="F6" s="57" t="s">
        <v>16</v>
      </c>
      <c r="G6" s="58">
        <v>273</v>
      </c>
      <c r="H6" s="59">
        <f t="shared" ref="H6:H11" si="0">G6/13156</f>
        <v>0.0207509881422925</v>
      </c>
      <c r="I6" s="60"/>
      <c r="J6" s="61">
        <f t="shared" ref="J6:J15" si="1">H6*I6</f>
        <v>0</v>
      </c>
      <c r="K6" s="62"/>
      <c r="L6" s="6"/>
    </row>
    <row r="7" ht="18" customHeight="1" spans="1:12">
      <c r="A7" s="5">
        <v>3</v>
      </c>
      <c r="B7" s="55" t="s">
        <v>13</v>
      </c>
      <c r="C7" s="55" t="s">
        <v>18</v>
      </c>
      <c r="D7" s="55" t="s">
        <v>15</v>
      </c>
      <c r="E7" s="56"/>
      <c r="F7" s="57" t="s">
        <v>16</v>
      </c>
      <c r="G7" s="58">
        <v>398</v>
      </c>
      <c r="H7" s="59">
        <f t="shared" si="0"/>
        <v>0.0302523563393129</v>
      </c>
      <c r="I7" s="60"/>
      <c r="J7" s="61">
        <f t="shared" si="1"/>
        <v>0</v>
      </c>
      <c r="K7" s="62"/>
      <c r="L7" s="6"/>
    </row>
    <row r="8" ht="18" customHeight="1" spans="1:12">
      <c r="A8" s="5">
        <v>4</v>
      </c>
      <c r="B8" s="55" t="s">
        <v>13</v>
      </c>
      <c r="C8" s="55" t="s">
        <v>19</v>
      </c>
      <c r="D8" s="55" t="s">
        <v>15</v>
      </c>
      <c r="E8" s="56"/>
      <c r="F8" s="57" t="s">
        <v>16</v>
      </c>
      <c r="G8" s="58">
        <v>1800</v>
      </c>
      <c r="H8" s="59">
        <f t="shared" si="0"/>
        <v>0.136819702037093</v>
      </c>
      <c r="I8" s="60"/>
      <c r="J8" s="61">
        <f t="shared" si="1"/>
        <v>0</v>
      </c>
      <c r="K8" s="62"/>
      <c r="L8" s="6"/>
    </row>
    <row r="9" ht="18" customHeight="1" spans="1:12">
      <c r="A9" s="5">
        <v>5</v>
      </c>
      <c r="B9" s="55" t="s">
        <v>13</v>
      </c>
      <c r="C9" s="55" t="s">
        <v>14</v>
      </c>
      <c r="D9" s="55" t="s">
        <v>20</v>
      </c>
      <c r="E9" s="56"/>
      <c r="F9" s="57" t="s">
        <v>16</v>
      </c>
      <c r="G9" s="58">
        <v>4025</v>
      </c>
      <c r="H9" s="59">
        <f t="shared" si="0"/>
        <v>0.305944055944056</v>
      </c>
      <c r="I9" s="60"/>
      <c r="J9" s="61">
        <f t="shared" si="1"/>
        <v>0</v>
      </c>
      <c r="K9" s="62"/>
    </row>
    <row r="10" ht="18" customHeight="1" spans="1:12">
      <c r="A10" s="5">
        <v>6</v>
      </c>
      <c r="B10" s="55" t="s">
        <v>13</v>
      </c>
      <c r="C10" s="55" t="s">
        <v>21</v>
      </c>
      <c r="D10" s="55" t="s">
        <v>20</v>
      </c>
      <c r="E10" s="56"/>
      <c r="F10" s="57" t="s">
        <v>16</v>
      </c>
      <c r="G10" s="58">
        <v>3447</v>
      </c>
      <c r="H10" s="59">
        <f t="shared" si="0"/>
        <v>0.262009729401034</v>
      </c>
      <c r="I10" s="60"/>
      <c r="J10" s="61">
        <f t="shared" si="1"/>
        <v>0</v>
      </c>
      <c r="K10" s="62"/>
      <c r="L10" s="6"/>
    </row>
    <row r="11" ht="18" customHeight="1" spans="1:12">
      <c r="A11" s="5">
        <v>7</v>
      </c>
      <c r="B11" s="55" t="s">
        <v>13</v>
      </c>
      <c r="C11" s="55" t="s">
        <v>18</v>
      </c>
      <c r="D11" s="55" t="s">
        <v>20</v>
      </c>
      <c r="E11" s="56"/>
      <c r="F11" s="57" t="s">
        <v>16</v>
      </c>
      <c r="G11" s="58">
        <v>513</v>
      </c>
      <c r="H11" s="59">
        <f t="shared" si="0"/>
        <v>0.0389936150805716</v>
      </c>
      <c r="I11" s="60"/>
      <c r="J11" s="61">
        <f t="shared" si="1"/>
        <v>0</v>
      </c>
      <c r="K11" s="62"/>
      <c r="L11" s="6"/>
    </row>
    <row r="12" ht="25.5" customHeight="1" spans="1:12">
      <c r="A12" s="63" t="s">
        <v>22</v>
      </c>
      <c r="B12" s="64"/>
      <c r="C12" s="64"/>
      <c r="D12" s="64"/>
      <c r="E12" s="64"/>
      <c r="F12" s="64"/>
      <c r="G12" s="64"/>
      <c r="H12" s="64"/>
      <c r="I12" s="65"/>
      <c r="J12" s="66">
        <f>SUM(J5:J11)</f>
        <v>0</v>
      </c>
      <c r="K12" s="67"/>
    </row>
    <row r="15" ht="23.25" customHeight="1" spans="1:12">
      <c r="A15" s="68" t="s">
        <v>23</v>
      </c>
      <c r="B15" s="68"/>
      <c r="C15" s="68"/>
      <c r="D15" s="68"/>
      <c r="E15" s="68"/>
      <c r="F15" s="68"/>
      <c r="G15" s="68"/>
      <c r="H15" s="68"/>
      <c r="I15" s="68"/>
      <c r="J15" s="68"/>
      <c r="K15" s="68"/>
    </row>
    <row r="16" s="48" customFormat="1" ht="37" customHeight="1" spans="1:12">
      <c r="A16" s="69" t="s">
        <v>24</v>
      </c>
      <c r="B16" s="69"/>
      <c r="C16" s="69"/>
      <c r="D16" s="69"/>
      <c r="E16" s="69"/>
      <c r="F16" s="69"/>
      <c r="G16" s="69"/>
      <c r="H16" s="69"/>
      <c r="I16" s="69"/>
      <c r="J16" s="69"/>
      <c r="K16" s="69"/>
    </row>
    <row r="17" ht="25.5" customHeight="1" spans="1:11">
      <c r="A17" s="68" t="s">
        <v>25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</row>
  </sheetData>
  <sheetProtection algorithmName="SHA-512" hashValue="DTs48TQDFXTLDDy+hvCNyOXiI7yV1MyDEMK6ZlneFMdLk14LExbku2VICP1TGcri9FOvjTqJz104YYGGx+oEuA==" saltValue="lsSECl4Ihpp+8GvaPIgh1Q==" spinCount="100000" sheet="1" selectLockedCells="1" objects="1"/>
  <mergeCells count="6">
    <mergeCell ref="B1:J1"/>
    <mergeCell ref="A2:K2"/>
    <mergeCell ref="A12:I12"/>
    <mergeCell ref="A15:K15"/>
    <mergeCell ref="A16:K16"/>
    <mergeCell ref="A17:K17"/>
  </mergeCells>
  <conditionalFormatting sqref="D5">
    <cfRule type="duplicateValues" dxfId="0" priority="54"/>
  </conditionalFormatting>
  <conditionalFormatting sqref="C5:C11">
    <cfRule type="duplicateValues" dxfId="0" priority="52"/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workbookViewId="0">
      <selection activeCell="F3" sqref="F3"/>
    </sheetView>
  </sheetViews>
  <sheetFormatPr defaultColWidth="12.5714285714286" defaultRowHeight="12.75" outlineLevelCol="5"/>
  <cols>
    <col min="1" max="1" width="30.5714285714286" customWidth="1"/>
    <col min="2" max="5" width="12.5714285714286" customWidth="1"/>
    <col min="6" max="6" width="18.5714285714286" customWidth="1"/>
    <col min="7" max="16383" width="12.5714285714286" customWidth="1"/>
  </cols>
  <sheetData>
    <row r="1" ht="24.75" spans="1:6">
      <c r="A1" s="20" t="s">
        <v>4</v>
      </c>
      <c r="B1" s="20" t="s">
        <v>7</v>
      </c>
      <c r="C1" s="21" t="s">
        <v>26</v>
      </c>
      <c r="D1" s="22" t="s">
        <v>27</v>
      </c>
      <c r="E1" s="23" t="s">
        <v>28</v>
      </c>
      <c r="F1" s="24" t="s">
        <v>29</v>
      </c>
    </row>
    <row r="2" ht="42" spans="1:6">
      <c r="A2" s="25" t="s">
        <v>30</v>
      </c>
      <c r="B2" s="25" t="s">
        <v>31</v>
      </c>
      <c r="C2" s="26">
        <v>1</v>
      </c>
      <c r="D2" s="27" t="s">
        <v>32</v>
      </c>
      <c r="E2" s="28">
        <v>3.25</v>
      </c>
      <c r="F2" s="15">
        <v>19031000000040</v>
      </c>
    </row>
    <row r="3" ht="42" spans="1:6">
      <c r="A3" s="25" t="s">
        <v>33</v>
      </c>
      <c r="B3" s="25" t="s">
        <v>31</v>
      </c>
      <c r="C3" s="29">
        <v>1</v>
      </c>
      <c r="D3" s="27" t="s">
        <v>32</v>
      </c>
      <c r="E3" s="28">
        <v>3.25</v>
      </c>
      <c r="F3" s="70" t="s">
        <v>34</v>
      </c>
    </row>
    <row r="4" ht="42" spans="1:6">
      <c r="A4" s="25" t="s">
        <v>35</v>
      </c>
      <c r="B4" s="25" t="s">
        <v>31</v>
      </c>
      <c r="C4" s="29">
        <v>1</v>
      </c>
      <c r="D4" s="27" t="s">
        <v>32</v>
      </c>
      <c r="E4" s="28">
        <v>2.65</v>
      </c>
      <c r="F4" s="71" t="s">
        <v>36</v>
      </c>
    </row>
    <row r="5" ht="42" spans="1:6">
      <c r="A5" s="27" t="s">
        <v>37</v>
      </c>
      <c r="B5" s="25" t="s">
        <v>31</v>
      </c>
      <c r="C5" s="29">
        <v>1</v>
      </c>
      <c r="D5" s="27" t="s">
        <v>32</v>
      </c>
      <c r="E5" s="28">
        <v>3.9</v>
      </c>
      <c r="F5" s="15">
        <v>19031000000053</v>
      </c>
    </row>
    <row r="6" ht="42" spans="1:6">
      <c r="A6" s="25" t="s">
        <v>38</v>
      </c>
      <c r="B6" s="25" t="s">
        <v>31</v>
      </c>
      <c r="C6" s="26">
        <v>1</v>
      </c>
      <c r="D6" s="27" t="s">
        <v>32</v>
      </c>
      <c r="E6" s="28">
        <v>5.4</v>
      </c>
      <c r="F6" s="15">
        <v>19031000000057</v>
      </c>
    </row>
    <row r="7" ht="44.25" spans="1:6">
      <c r="A7" s="18" t="s">
        <v>39</v>
      </c>
      <c r="B7" s="18" t="s">
        <v>40</v>
      </c>
      <c r="C7" s="30">
        <v>1</v>
      </c>
      <c r="D7" s="31" t="s">
        <v>41</v>
      </c>
      <c r="E7" s="32">
        <v>2.15</v>
      </c>
      <c r="F7" s="72" t="s">
        <v>42</v>
      </c>
    </row>
    <row r="8" ht="44.25" spans="1:6">
      <c r="A8" s="18" t="s">
        <v>43</v>
      </c>
      <c r="B8" s="18" t="s">
        <v>40</v>
      </c>
      <c r="C8" s="33">
        <v>1</v>
      </c>
      <c r="D8" s="31" t="s">
        <v>41</v>
      </c>
      <c r="E8" s="32">
        <v>1.6</v>
      </c>
      <c r="F8" s="72" t="s">
        <v>44</v>
      </c>
    </row>
    <row r="9" ht="44.25" spans="1:6">
      <c r="A9" s="18" t="s">
        <v>45</v>
      </c>
      <c r="B9" s="18" t="s">
        <v>40</v>
      </c>
      <c r="C9" s="34">
        <v>1</v>
      </c>
      <c r="D9" s="31" t="s">
        <v>41</v>
      </c>
      <c r="E9" s="32">
        <v>1.6</v>
      </c>
      <c r="F9" s="72" t="s">
        <v>46</v>
      </c>
    </row>
    <row r="10" ht="44.25" spans="1:6">
      <c r="A10" s="18" t="s">
        <v>47</v>
      </c>
      <c r="B10" s="18" t="s">
        <v>40</v>
      </c>
      <c r="C10" s="33">
        <v>1</v>
      </c>
      <c r="D10" s="31" t="s">
        <v>48</v>
      </c>
      <c r="E10" s="32">
        <v>1.75</v>
      </c>
      <c r="F10" s="72" t="s">
        <v>49</v>
      </c>
    </row>
    <row r="11" ht="44.25" spans="1:6">
      <c r="A11" s="18" t="s">
        <v>50</v>
      </c>
      <c r="B11" s="18" t="s">
        <v>40</v>
      </c>
      <c r="C11" s="33">
        <v>1</v>
      </c>
      <c r="D11" s="31" t="s">
        <v>48</v>
      </c>
      <c r="E11" s="32">
        <v>1.75</v>
      </c>
      <c r="F11" s="72" t="s">
        <v>51</v>
      </c>
    </row>
    <row r="12" ht="42.75" spans="1:6">
      <c r="A12" s="18" t="s">
        <v>50</v>
      </c>
      <c r="B12" s="18" t="s">
        <v>40</v>
      </c>
      <c r="C12" s="33">
        <v>1</v>
      </c>
      <c r="D12" s="16" t="s">
        <v>52</v>
      </c>
      <c r="E12" s="32">
        <v>3.1</v>
      </c>
      <c r="F12" s="72" t="s">
        <v>53</v>
      </c>
    </row>
    <row r="13" ht="44.25" spans="1:6">
      <c r="A13" s="18" t="s">
        <v>54</v>
      </c>
      <c r="B13" s="18" t="s">
        <v>40</v>
      </c>
      <c r="C13" s="35">
        <v>1</v>
      </c>
      <c r="D13" s="31" t="s">
        <v>48</v>
      </c>
      <c r="E13" s="32">
        <v>2.6</v>
      </c>
      <c r="F13" s="73" t="s">
        <v>55</v>
      </c>
    </row>
    <row r="14" ht="44.25" spans="1:6">
      <c r="A14" s="18" t="s">
        <v>56</v>
      </c>
      <c r="B14" s="18" t="s">
        <v>40</v>
      </c>
      <c r="C14" s="35">
        <v>1</v>
      </c>
      <c r="D14" s="31" t="s">
        <v>48</v>
      </c>
      <c r="E14" s="32">
        <v>2.8</v>
      </c>
      <c r="F14" s="74" t="s">
        <v>57</v>
      </c>
    </row>
    <row r="15" ht="40.5" spans="1:6">
      <c r="A15" s="38" t="s">
        <v>58</v>
      </c>
      <c r="B15" s="39"/>
      <c r="C15" s="40">
        <v>1</v>
      </c>
      <c r="D15" s="27" t="s">
        <v>59</v>
      </c>
      <c r="E15" s="39">
        <v>2.15</v>
      </c>
      <c r="F15" s="41" t="s">
        <v>42</v>
      </c>
    </row>
    <row r="16" ht="40.5" spans="1:6">
      <c r="A16" s="38" t="s">
        <v>60</v>
      </c>
      <c r="B16" s="39"/>
      <c r="C16" s="40">
        <v>1</v>
      </c>
      <c r="D16" s="27" t="s">
        <v>59</v>
      </c>
      <c r="E16" s="39">
        <v>1.6</v>
      </c>
      <c r="F16" s="41" t="s">
        <v>44</v>
      </c>
    </row>
    <row r="17" ht="40.5" spans="1:6">
      <c r="A17" s="38" t="s">
        <v>61</v>
      </c>
      <c r="B17" s="39"/>
      <c r="C17" s="40">
        <v>1</v>
      </c>
      <c r="D17" s="27" t="s">
        <v>59</v>
      </c>
      <c r="E17" s="39">
        <v>1.6</v>
      </c>
      <c r="F17" s="41" t="s">
        <v>46</v>
      </c>
    </row>
    <row r="18" ht="40.5" spans="1:6">
      <c r="A18" s="38" t="s">
        <v>62</v>
      </c>
      <c r="B18" s="39"/>
      <c r="C18" s="40">
        <v>1</v>
      </c>
      <c r="D18" s="27" t="s">
        <v>63</v>
      </c>
      <c r="E18" s="39">
        <v>1.75</v>
      </c>
      <c r="F18" s="41" t="s">
        <v>49</v>
      </c>
    </row>
    <row r="19" ht="40.5" spans="1:6">
      <c r="A19" s="38" t="s">
        <v>64</v>
      </c>
      <c r="B19" s="39"/>
      <c r="C19" s="40">
        <v>1</v>
      </c>
      <c r="D19" s="27" t="s">
        <v>63</v>
      </c>
      <c r="E19" s="39">
        <v>1.75</v>
      </c>
      <c r="F19" s="41" t="s">
        <v>51</v>
      </c>
    </row>
    <row r="20" ht="81" spans="1:6">
      <c r="A20" s="38" t="s">
        <v>64</v>
      </c>
      <c r="B20" s="39"/>
      <c r="C20" s="40">
        <v>1</v>
      </c>
      <c r="D20" s="27" t="s">
        <v>65</v>
      </c>
      <c r="E20" s="39">
        <v>3.1</v>
      </c>
      <c r="F20" s="75" t="s">
        <v>53</v>
      </c>
    </row>
    <row r="21" ht="40.5" spans="1:6">
      <c r="A21" s="38" t="s">
        <v>66</v>
      </c>
      <c r="B21" s="39"/>
      <c r="C21" s="40">
        <v>1</v>
      </c>
      <c r="D21" s="27" t="s">
        <v>63</v>
      </c>
      <c r="E21" s="39">
        <v>2.6</v>
      </c>
      <c r="F21" s="42" t="s">
        <v>55</v>
      </c>
    </row>
    <row r="22" ht="40.5" spans="1:6">
      <c r="A22" s="38" t="s">
        <v>67</v>
      </c>
      <c r="B22" s="39"/>
      <c r="C22" s="40">
        <v>1</v>
      </c>
      <c r="D22" s="27" t="s">
        <v>63</v>
      </c>
      <c r="E22" s="39">
        <v>2.8</v>
      </c>
      <c r="F22" s="76" t="s">
        <v>57</v>
      </c>
    </row>
    <row r="23" ht="15" spans="1:6">
      <c r="A23" s="38" t="s">
        <v>68</v>
      </c>
      <c r="B23" s="39"/>
      <c r="C23" s="40">
        <v>1</v>
      </c>
      <c r="D23" s="39" t="s">
        <v>69</v>
      </c>
      <c r="E23" s="39">
        <v>3.25</v>
      </c>
      <c r="F23" s="44">
        <v>19031000000040</v>
      </c>
    </row>
    <row r="24" ht="15" spans="1:6">
      <c r="A24" s="38" t="s">
        <v>70</v>
      </c>
      <c r="B24" s="39"/>
      <c r="C24" s="40">
        <v>1</v>
      </c>
      <c r="D24" s="39" t="s">
        <v>69</v>
      </c>
      <c r="E24" s="39">
        <v>3.25</v>
      </c>
      <c r="F24" s="77" t="s">
        <v>34</v>
      </c>
    </row>
    <row r="25" ht="15" spans="1:6">
      <c r="A25" s="38" t="s">
        <v>71</v>
      </c>
      <c r="B25" s="39"/>
      <c r="C25" s="40">
        <v>1</v>
      </c>
      <c r="D25" s="39" t="s">
        <v>69</v>
      </c>
      <c r="E25" s="39">
        <v>2.65</v>
      </c>
      <c r="F25" s="78" t="s">
        <v>36</v>
      </c>
    </row>
    <row r="26" ht="27" spans="1:6">
      <c r="A26" s="46" t="s">
        <v>37</v>
      </c>
      <c r="B26" s="39"/>
      <c r="C26" s="40">
        <v>1</v>
      </c>
      <c r="D26" s="39" t="s">
        <v>69</v>
      </c>
      <c r="E26" s="39">
        <v>3.9</v>
      </c>
      <c r="F26" s="44">
        <v>19031000000053</v>
      </c>
    </row>
    <row r="27" ht="15.75" spans="1:6">
      <c r="A27" s="47" t="s">
        <v>72</v>
      </c>
      <c r="B27" s="39"/>
      <c r="C27" s="40">
        <v>1</v>
      </c>
      <c r="D27" s="39"/>
      <c r="E27" s="39">
        <v>5.4</v>
      </c>
      <c r="F27" s="44">
        <v>19031000000057</v>
      </c>
    </row>
  </sheetData>
  <conditionalFormatting sqref="F1">
    <cfRule type="duplicateValues" dxfId="0" priority="39"/>
  </conditionalFormatting>
  <conditionalFormatting sqref="F2">
    <cfRule type="duplicateValues" dxfId="0" priority="38"/>
  </conditionalFormatting>
  <conditionalFormatting sqref="F3">
    <cfRule type="duplicateValues" dxfId="0" priority="34"/>
  </conditionalFormatting>
  <conditionalFormatting sqref="F4">
    <cfRule type="duplicateValues" dxfId="0" priority="32"/>
  </conditionalFormatting>
  <conditionalFormatting sqref="F5">
    <cfRule type="duplicateValues" dxfId="0" priority="28"/>
  </conditionalFormatting>
  <conditionalFormatting sqref="F6">
    <cfRule type="duplicateValues" dxfId="0" priority="37"/>
  </conditionalFormatting>
  <conditionalFormatting sqref="F7">
    <cfRule type="duplicateValues" dxfId="0" priority="24"/>
  </conditionalFormatting>
  <conditionalFormatting sqref="F8">
    <cfRule type="duplicateValues" dxfId="0" priority="7"/>
  </conditionalFormatting>
  <conditionalFormatting sqref="F9">
    <cfRule type="duplicateValues" dxfId="0" priority="9"/>
  </conditionalFormatting>
  <conditionalFormatting sqref="F10">
    <cfRule type="duplicateValues" dxfId="0" priority="17"/>
  </conditionalFormatting>
  <conditionalFormatting sqref="F11">
    <cfRule type="duplicateValues" dxfId="0" priority="14"/>
  </conditionalFormatting>
  <conditionalFormatting sqref="F12">
    <cfRule type="duplicateValues" dxfId="0" priority="6"/>
  </conditionalFormatting>
  <conditionalFormatting sqref="F13">
    <cfRule type="duplicateValues" dxfId="0" priority="21"/>
  </conditionalFormatting>
  <conditionalFormatting sqref="F14">
    <cfRule type="duplicateValues" dxfId="0" priority="18"/>
  </conditionalFormatting>
  <conditionalFormatting sqref="A2:A6">
    <cfRule type="duplicateValues" dxfId="0" priority="25"/>
  </conditionalFormatting>
  <conditionalFormatting sqref="A7:A14">
    <cfRule type="duplicateValues" dxfId="0" priority="2"/>
  </conditionalFormatting>
  <conditionalFormatting sqref="F2:F3">
    <cfRule type="duplicateValues" dxfId="0" priority="36"/>
  </conditionalFormatting>
  <conditionalFormatting sqref="F2:F5">
    <cfRule type="duplicateValues" dxfId="0" priority="35"/>
  </conditionalFormatting>
  <conditionalFormatting sqref="F2:F4">
    <cfRule type="duplicateValues" dxfId="0" priority="31"/>
  </conditionalFormatting>
  <conditionalFormatting sqref="F2:F6">
    <cfRule type="duplicateValues" dxfId="0" priority="30"/>
  </conditionalFormatting>
  <conditionalFormatting sqref="F3:F4">
    <cfRule type="duplicateValues" dxfId="0" priority="29"/>
  </conditionalFormatting>
  <conditionalFormatting sqref="F3:F6">
    <cfRule type="duplicateValues" dxfId="0" priority="27"/>
  </conditionalFormatting>
  <conditionalFormatting sqref="F4:F6">
    <cfRule type="duplicateValues" dxfId="0" priority="33"/>
  </conditionalFormatting>
  <conditionalFormatting sqref="F5:F6">
    <cfRule type="duplicateValues" dxfId="0" priority="26"/>
  </conditionalFormatting>
  <conditionalFormatting sqref="F7:F10">
    <cfRule type="duplicateValues" dxfId="0" priority="22"/>
  </conditionalFormatting>
  <conditionalFormatting sqref="F7:F8">
    <cfRule type="duplicateValues" dxfId="0" priority="20"/>
  </conditionalFormatting>
  <conditionalFormatting sqref="F7:F11">
    <cfRule type="duplicateValues" dxfId="0" priority="11"/>
  </conditionalFormatting>
  <conditionalFormatting sqref="F7:F14">
    <cfRule type="duplicateValues" dxfId="0" priority="5"/>
  </conditionalFormatting>
  <conditionalFormatting sqref="F8:F9">
    <cfRule type="duplicateValues" dxfId="0" priority="23"/>
  </conditionalFormatting>
  <conditionalFormatting sqref="F8:F14">
    <cfRule type="duplicateValues" dxfId="0" priority="15"/>
  </conditionalFormatting>
  <conditionalFormatting sqref="F9:F12">
    <cfRule type="duplicateValues" dxfId="0" priority="19"/>
  </conditionalFormatting>
  <conditionalFormatting sqref="F9:F11">
    <cfRule type="duplicateValues" dxfId="0" priority="13"/>
  </conditionalFormatting>
  <conditionalFormatting sqref="F9:F10">
    <cfRule type="duplicateValues" dxfId="0" priority="12"/>
  </conditionalFormatting>
  <conditionalFormatting sqref="F10:F11">
    <cfRule type="duplicateValues" dxfId="0" priority="10"/>
  </conditionalFormatting>
  <conditionalFormatting sqref="F10:F14">
    <cfRule type="duplicateValues" dxfId="0" priority="8"/>
  </conditionalFormatting>
  <conditionalFormatting sqref="F11:F13">
    <cfRule type="duplicateValues" dxfId="0" priority="16"/>
  </conditionalFormatting>
  <conditionalFormatting sqref="F12:F14">
    <cfRule type="duplicateValues" dxfId="0" priority="3"/>
  </conditionalFormatting>
  <conditionalFormatting sqref="F13:F14">
    <cfRule type="duplicateValues" dxfId="0" priority="4"/>
  </conditionalFormatting>
  <conditionalFormatting sqref="A7:A10 A12:A14">
    <cfRule type="duplicateValues" dxfId="0" priority="1"/>
  </conditionalFormatting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"/>
  <sheetViews>
    <sheetView workbookViewId="0">
      <selection activeCell="J1" sqref="J1:J12"/>
    </sheetView>
  </sheetViews>
  <sheetFormatPr defaultColWidth="9.14285714285714" defaultRowHeight="12.75"/>
  <cols>
    <col min="1" max="1" width="34.2857142857143" customWidth="1"/>
    <col min="10" max="10" width="21.1428571428571" customWidth="1"/>
  </cols>
  <sheetData>
    <row r="1" ht="14.25" spans="1:11">
      <c r="A1" s="1" t="s">
        <v>4</v>
      </c>
      <c r="B1" s="1" t="s">
        <v>5</v>
      </c>
      <c r="C1" s="1" t="s">
        <v>6</v>
      </c>
      <c r="D1" s="1" t="s">
        <v>7</v>
      </c>
      <c r="E1" s="2" t="s">
        <v>8</v>
      </c>
      <c r="F1" s="2" t="s">
        <v>9</v>
      </c>
      <c r="G1" s="3" t="s">
        <v>10</v>
      </c>
      <c r="H1" s="4" t="s">
        <v>11</v>
      </c>
      <c r="I1" s="5" t="s">
        <v>12</v>
      </c>
      <c r="J1" s="6" t="s">
        <v>73</v>
      </c>
      <c r="K1" s="6" t="s">
        <v>74</v>
      </c>
    </row>
    <row r="2" ht="15" spans="1:11">
      <c r="A2" s="7" t="s">
        <v>68</v>
      </c>
      <c r="B2" s="8"/>
      <c r="C2" s="9"/>
      <c r="D2" s="10" t="s">
        <v>31</v>
      </c>
      <c r="E2" s="11">
        <v>615008</v>
      </c>
      <c r="F2" s="12">
        <f t="shared" ref="F2:F12" si="0">E2/1982994</f>
        <v>0.310141130028633</v>
      </c>
      <c r="G2" s="3"/>
      <c r="H2" s="13">
        <f t="shared" ref="H2:H12" si="1">F2*G2</f>
        <v>0</v>
      </c>
      <c r="I2" s="14"/>
      <c r="J2" s="15">
        <v>19031000000040</v>
      </c>
    </row>
    <row r="3" ht="15" spans="1:11">
      <c r="A3" s="16" t="s">
        <v>37</v>
      </c>
      <c r="B3" s="8"/>
      <c r="C3" s="9"/>
      <c r="D3" s="10" t="s">
        <v>31</v>
      </c>
      <c r="E3" s="11">
        <v>13860</v>
      </c>
      <c r="F3" s="12">
        <f t="shared" si="0"/>
        <v>0.00698943113292325</v>
      </c>
      <c r="G3" s="3"/>
      <c r="H3" s="13">
        <f t="shared" si="1"/>
        <v>0</v>
      </c>
      <c r="I3" s="14"/>
      <c r="J3" s="17" t="s">
        <v>75</v>
      </c>
    </row>
    <row r="4" ht="15" spans="1:11">
      <c r="A4" s="7" t="s">
        <v>76</v>
      </c>
      <c r="B4" s="8"/>
      <c r="C4" s="9"/>
      <c r="D4" s="10" t="s">
        <v>31</v>
      </c>
      <c r="E4" s="11">
        <v>500</v>
      </c>
      <c r="F4" s="12">
        <f t="shared" si="0"/>
        <v>0.000252143980264186</v>
      </c>
      <c r="G4" s="3"/>
      <c r="H4" s="13">
        <f t="shared" si="1"/>
        <v>0</v>
      </c>
      <c r="I4" s="14"/>
      <c r="J4" s="17" t="s">
        <v>77</v>
      </c>
    </row>
    <row r="5" ht="15" spans="1:11">
      <c r="A5" s="7" t="s">
        <v>58</v>
      </c>
      <c r="B5" s="8"/>
      <c r="C5" s="9"/>
      <c r="D5" s="10" t="s">
        <v>31</v>
      </c>
      <c r="E5" s="11">
        <v>1360</v>
      </c>
      <c r="F5" s="12">
        <f t="shared" si="0"/>
        <v>0.000685831626318587</v>
      </c>
      <c r="G5" s="3"/>
      <c r="H5" s="13">
        <f t="shared" si="1"/>
        <v>0</v>
      </c>
      <c r="I5" s="14"/>
      <c r="J5" s="72" t="s">
        <v>42</v>
      </c>
    </row>
    <row r="6" ht="15" spans="1:11">
      <c r="A6" s="7" t="s">
        <v>61</v>
      </c>
      <c r="B6" s="8"/>
      <c r="C6" s="9"/>
      <c r="D6" s="10" t="s">
        <v>31</v>
      </c>
      <c r="E6" s="11">
        <v>890</v>
      </c>
      <c r="F6" s="12">
        <f t="shared" si="0"/>
        <v>0.000448816284870252</v>
      </c>
      <c r="G6" s="3"/>
      <c r="H6" s="13">
        <f t="shared" si="1"/>
        <v>0</v>
      </c>
      <c r="I6" s="14"/>
      <c r="J6" s="72" t="s">
        <v>46</v>
      </c>
    </row>
    <row r="7" ht="15" spans="1:11">
      <c r="A7" s="7" t="s">
        <v>62</v>
      </c>
      <c r="B7" s="8"/>
      <c r="C7" s="9"/>
      <c r="D7" s="10" t="s">
        <v>31</v>
      </c>
      <c r="E7" s="11">
        <v>2500</v>
      </c>
      <c r="F7" s="12">
        <f t="shared" si="0"/>
        <v>0.00126071990132093</v>
      </c>
      <c r="G7" s="3"/>
      <c r="H7" s="13">
        <f t="shared" si="1"/>
        <v>0</v>
      </c>
      <c r="I7" s="14"/>
      <c r="J7" s="72" t="s">
        <v>49</v>
      </c>
    </row>
    <row r="8" ht="15" spans="1:11">
      <c r="A8" s="7" t="s">
        <v>78</v>
      </c>
      <c r="B8" s="8"/>
      <c r="C8" s="9"/>
      <c r="D8" s="10" t="s">
        <v>31</v>
      </c>
      <c r="E8" s="11">
        <v>91000</v>
      </c>
      <c r="F8" s="12">
        <f t="shared" si="0"/>
        <v>0.0458902044080819</v>
      </c>
      <c r="G8" s="3"/>
      <c r="H8" s="13">
        <f t="shared" si="1"/>
        <v>0</v>
      </c>
      <c r="I8" s="14"/>
      <c r="J8" s="72" t="s">
        <v>51</v>
      </c>
    </row>
    <row r="9" ht="15" spans="1:11">
      <c r="A9" s="7" t="s">
        <v>64</v>
      </c>
      <c r="B9" s="8"/>
      <c r="C9" s="9"/>
      <c r="D9" s="10" t="s">
        <v>31</v>
      </c>
      <c r="E9" s="11">
        <v>877060</v>
      </c>
      <c r="F9" s="12">
        <f t="shared" si="0"/>
        <v>0.442290798661015</v>
      </c>
      <c r="G9" s="3"/>
      <c r="H9" s="13">
        <f t="shared" si="1"/>
        <v>0</v>
      </c>
      <c r="I9" s="14"/>
      <c r="J9" s="72" t="s">
        <v>53</v>
      </c>
    </row>
    <row r="10" ht="15" spans="1:11">
      <c r="A10" s="7" t="s">
        <v>70</v>
      </c>
      <c r="B10" s="8"/>
      <c r="C10" s="9"/>
      <c r="D10" s="10" t="s">
        <v>31</v>
      </c>
      <c r="E10" s="11">
        <v>341246.4</v>
      </c>
      <c r="F10" s="12">
        <f t="shared" si="0"/>
        <v>0.172086451093649</v>
      </c>
      <c r="G10" s="3"/>
      <c r="H10" s="13">
        <f t="shared" si="1"/>
        <v>0</v>
      </c>
      <c r="I10" s="14"/>
      <c r="J10" s="70" t="s">
        <v>34</v>
      </c>
    </row>
    <row r="11" ht="15" spans="1:11">
      <c r="A11" s="7" t="s">
        <v>66</v>
      </c>
      <c r="B11" s="8"/>
      <c r="C11" s="9"/>
      <c r="D11" s="10" t="s">
        <v>31</v>
      </c>
      <c r="E11" s="11">
        <v>6920</v>
      </c>
      <c r="F11" s="12">
        <f t="shared" si="0"/>
        <v>0.00348967268685634</v>
      </c>
      <c r="G11" s="3"/>
      <c r="H11" s="13">
        <f t="shared" si="1"/>
        <v>0</v>
      </c>
      <c r="I11" s="14"/>
      <c r="J11" s="79" t="s">
        <v>55</v>
      </c>
    </row>
    <row r="12" ht="15" spans="1:11">
      <c r="A12" s="7" t="s">
        <v>67</v>
      </c>
      <c r="B12" s="8"/>
      <c r="C12" s="9"/>
      <c r="D12" s="10" t="s">
        <v>31</v>
      </c>
      <c r="E12" s="11">
        <v>32650</v>
      </c>
      <c r="F12" s="12">
        <f t="shared" si="0"/>
        <v>0.0164650019112514</v>
      </c>
      <c r="G12" s="3"/>
      <c r="H12" s="13">
        <f t="shared" si="1"/>
        <v>0</v>
      </c>
      <c r="I12" s="14"/>
      <c r="J12" s="79" t="s">
        <v>57</v>
      </c>
    </row>
  </sheetData>
  <conditionalFormatting sqref="B2">
    <cfRule type="duplicateValues" dxfId="0" priority="50"/>
  </conditionalFormatting>
  <conditionalFormatting sqref="J2">
    <cfRule type="duplicateValues" dxfId="0" priority="47"/>
  </conditionalFormatting>
  <conditionalFormatting sqref="J5">
    <cfRule type="duplicateValues" dxfId="0" priority="42"/>
  </conditionalFormatting>
  <conditionalFormatting sqref="J6">
    <cfRule type="duplicateValues" dxfId="0" priority="37"/>
  </conditionalFormatting>
  <conditionalFormatting sqref="J7">
    <cfRule type="duplicateValues" dxfId="0" priority="28"/>
  </conditionalFormatting>
  <conditionalFormatting sqref="J8">
    <cfRule type="duplicateValues" dxfId="0" priority="15"/>
  </conditionalFormatting>
  <conditionalFormatting sqref="J9">
    <cfRule type="duplicateValues" dxfId="0" priority="10"/>
  </conditionalFormatting>
  <conditionalFormatting sqref="J10">
    <cfRule type="duplicateValues" dxfId="0" priority="7"/>
  </conditionalFormatting>
  <conditionalFormatting sqref="B11">
    <cfRule type="duplicateValues" dxfId="0" priority="49"/>
  </conditionalFormatting>
  <conditionalFormatting sqref="A2:A12">
    <cfRule type="duplicateValues" dxfId="0" priority="48"/>
  </conditionalFormatting>
  <conditionalFormatting sqref="J8:J9">
    <cfRule type="duplicateValues" dxfId="0" priority="18"/>
  </conditionalFormatting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2" master="" otherUserPermission="visible"/>
  <rangeList sheetStid="3" master="" otherUserPermission="visible"/>
  <rangeList sheetStid="4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报价模版</vt:lpstr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陆雅华</cp:lastModifiedBy>
  <dcterms:created xsi:type="dcterms:W3CDTF">2021-08-26T07:39:00Z</dcterms:created>
  <dcterms:modified xsi:type="dcterms:W3CDTF">2026-11-02T07:41:39Z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E5A6728166C8427D82C780BD7C246315_13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