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SHDXY-GKZB-2026-062 2026年8月新增五金机电、杂品配件\4、竞价结果及公示\"/>
    </mc:Choice>
  </mc:AlternateContent>
  <bookViews>
    <workbookView windowWidth="23145" windowHeight="95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Sheet1!$A$1:$L$31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<sst xmlns="http://schemas.openxmlformats.org/spreadsheetml/2006/main" count="192" uniqueCount="116">
  <si>
    <t>序号</t>
  </si>
  <si>
    <t>物料代码</t>
  </si>
  <si>
    <t>物料名称</t>
  </si>
  <si>
    <t>规格</t>
  </si>
  <si>
    <t>单位</t>
  </si>
  <si>
    <t>计划量</t>
  </si>
  <si>
    <t>上海境堂实业有限公司</t>
  </si>
  <si>
    <t>上海悦润工贸有限公司</t>
  </si>
  <si>
    <t xml:space="preserve">上海耀斌五金机电有限公司 </t>
  </si>
  <si>
    <t>投标单位</t>
  </si>
  <si>
    <t>最低价（单价：元）</t>
  </si>
  <si>
    <t>第一名单位</t>
  </si>
  <si>
    <t>活扳手</t>
  </si>
  <si>
    <t>10寸，250mm(10″)</t>
  </si>
  <si>
    <t>把</t>
  </si>
  <si>
    <t>按订单</t>
  </si>
  <si>
    <t>内六角扳手</t>
  </si>
  <si>
    <t>12mm</t>
  </si>
  <si>
    <t>管子钳</t>
  </si>
  <si>
    <t>250mm(10＂）</t>
  </si>
  <si>
    <t>梅花开口扳手</t>
  </si>
  <si>
    <t>16mm</t>
  </si>
  <si>
    <t>剪刀</t>
  </si>
  <si>
    <t>棘轮扳手</t>
  </si>
  <si>
    <t>8mm</t>
  </si>
  <si>
    <t>10mm</t>
  </si>
  <si>
    <t>13mm</t>
  </si>
  <si>
    <t>呆扳手</t>
  </si>
  <si>
    <t>8-10mm</t>
  </si>
  <si>
    <t>5-7mm</t>
  </si>
  <si>
    <t>梅花扳手</t>
  </si>
  <si>
    <t>19-22mm</t>
  </si>
  <si>
    <t>中间继电器</t>
  </si>
  <si>
    <t>RXG22BD-2开2闭</t>
  </si>
  <si>
    <t>件</t>
  </si>
  <si>
    <t>自攻螺丝</t>
  </si>
  <si>
    <t>4×25</t>
  </si>
  <si>
    <t>颗</t>
  </si>
  <si>
    <t>多功能宝塔钻头</t>
  </si>
  <si>
    <t>4-32，含钴</t>
  </si>
  <si>
    <t>个</t>
  </si>
  <si>
    <t>编码器</t>
  </si>
  <si>
    <t>EA79R8-B20M16-TH5N3-DC5V</t>
  </si>
  <si>
    <t>只</t>
  </si>
  <si>
    <t>交流接触器</t>
  </si>
  <si>
    <t>3TF4922/220V</t>
  </si>
  <si>
    <t>传动链条</t>
  </si>
  <si>
    <t>08A-2-120L(1/2)/P=12.7</t>
  </si>
  <si>
    <t>根</t>
  </si>
  <si>
    <t>真空发生器</t>
  </si>
  <si>
    <t>EV 10</t>
  </si>
  <si>
    <t>自吸泵</t>
  </si>
  <si>
    <t>50BZ-50，扬程20m3/h/流量50m</t>
  </si>
  <si>
    <t>台</t>
  </si>
  <si>
    <t>除脂泵联轴器</t>
  </si>
  <si>
    <t>XGTSB-01</t>
  </si>
  <si>
    <t>钢丝绳</t>
  </si>
  <si>
    <t>14mm(带油)</t>
  </si>
  <si>
    <t>米</t>
  </si>
  <si>
    <t>P80割嘴陶瓷保护罩</t>
  </si>
  <si>
    <t>组合开关</t>
  </si>
  <si>
    <t>100A 380V，HZ10-100/E119 TH</t>
  </si>
  <si>
    <t>塑料软管</t>
  </si>
  <si>
    <t>6分 内径:19mm 外径:25mm</t>
  </si>
  <si>
    <t>待新增</t>
  </si>
  <si>
    <t>量杯</t>
  </si>
  <si>
    <t>1000ml</t>
  </si>
  <si>
    <t>注：</t>
  </si>
  <si>
    <t>红色字体为最低价第一名；</t>
  </si>
  <si>
    <t>蓝色字体为最低价第二名。</t>
  </si>
  <si>
    <t>橙色字体为最低价第三名</t>
  </si>
  <si>
    <t>焊条接棒带</t>
  </si>
  <si>
    <t>镀锌方管</t>
  </si>
  <si>
    <t>50*50*2mm</t>
  </si>
  <si>
    <t>方管</t>
  </si>
  <si>
    <t>80*80*3mm</t>
  </si>
  <si>
    <t>铈钨棒</t>
  </si>
  <si>
    <t>12×50，316</t>
  </si>
  <si>
    <t>316不锈钢平垫</t>
  </si>
  <si>
    <t>铜宝塔弯头</t>
  </si>
  <si>
    <t>4分外丝x19mm</t>
  </si>
  <si>
    <t>轴承</t>
  </si>
  <si>
    <t>6008ZZ，人本</t>
  </si>
  <si>
    <t>深沟球轴承</t>
  </si>
  <si>
    <t>6013-2Z(80113)，人本</t>
  </si>
  <si>
    <t>6207-Z(60207)，人本</t>
  </si>
  <si>
    <t>调心滚子轴承</t>
  </si>
  <si>
    <t>22206/(3506)，人本</t>
  </si>
  <si>
    <t>盘</t>
  </si>
  <si>
    <t>61909-2Z，人本</t>
  </si>
  <si>
    <t>压缩空气管</t>
  </si>
  <si>
    <t>φ10</t>
  </si>
  <si>
    <t>紫铜棒</t>
  </si>
  <si>
    <t>φ50</t>
  </si>
  <si>
    <t>6212ZZ/(6212-2Z)</t>
  </si>
  <si>
    <t>套</t>
  </si>
  <si>
    <t>带座轴承</t>
  </si>
  <si>
    <t>UCT210</t>
  </si>
  <si>
    <t>三爪拉马</t>
  </si>
  <si>
    <t>史丹利250mm</t>
  </si>
  <si>
    <t>气体涡轮流量计</t>
  </si>
  <si>
    <t>LWGQ-100 A型 量程20-400m3/h，显示+锂电池</t>
  </si>
  <si>
    <t>10孔零排（带绝缘子）</t>
  </si>
  <si>
    <t>3×25×200</t>
  </si>
  <si>
    <t>断路器</t>
  </si>
  <si>
    <t>DZ47-3P/20A</t>
  </si>
  <si>
    <t>NM1-630S/3300 400A，正泰</t>
  </si>
  <si>
    <t>电流互感器</t>
  </si>
  <si>
    <t>BH-0.66，200/5</t>
  </si>
  <si>
    <t>电流表</t>
  </si>
  <si>
    <t>6L2-400/5</t>
  </si>
  <si>
    <t>平口钳</t>
  </si>
  <si>
    <t>机用Q13250，250mm</t>
  </si>
  <si>
    <t>字钉</t>
  </si>
  <si>
    <t>钢字母，3mm，超硬型</t>
  </si>
  <si>
    <t>盒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</si>
</sst>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0"/>
    <numFmt numFmtId="177" formatCode="0_);[Red]\(0\)"/>
    <numFmt numFmtId="178" formatCode="#,##0.00_ "/>
  </numFmts>
  <fonts count="40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color theme="1"/>
      <name val="Times New Roman"/>
      <charset val="134"/>
    </font>
    <font>
      <sz val="12"/>
      <name val="宋体"/>
      <charset val="134"/>
    </font>
    <font>
      <sz val="11"/>
      <name val="宋体"/>
      <charset val="134"/>
    </font>
    <font>
      <sz val="11"/>
      <name val="SimSun"/>
      <charset val="134"/>
    </font>
    <font>
      <sz val="11"/>
      <color rgb="FF00B0F0"/>
      <name val="SimSun"/>
      <charset val="134"/>
    </font>
    <font>
      <sz val="11"/>
      <color rgb="FFFF0000"/>
      <name val="SimSun"/>
      <charset val="134"/>
    </font>
    <font>
      <sz val="12"/>
      <color theme="1"/>
      <name val="宋体"/>
      <charset val="134"/>
    </font>
    <font>
      <sz val="12"/>
      <color rgb="FFFF0000"/>
      <name val="宋体"/>
      <charset val="134"/>
    </font>
    <font>
      <sz val="12"/>
      <color rgb="FF00B0F0"/>
      <name val="宋体"/>
      <charset val="134"/>
    </font>
    <font>
      <sz val="12"/>
      <color rgb="FFFFC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color indexed="9"/>
      <name val="宋体"/>
      <charset val="134"/>
    </font>
    <font>
      <sz val="12"/>
      <color indexed="10"/>
      <name val="宋体"/>
      <charset val="134"/>
    </font>
    <font>
      <sz val="12"/>
      <color indexed="23"/>
      <name val="宋体"/>
      <charset val="134"/>
    </font>
    <font>
      <sz val="12"/>
      <color indexed="17"/>
      <name val="宋体"/>
      <charset val="134"/>
    </font>
    <font>
      <sz val="12"/>
      <color indexed="19"/>
      <name val="宋体"/>
      <charset val="134"/>
    </font>
    <font>
      <sz val="12"/>
      <color indexed="63"/>
      <name val="宋体"/>
      <charset val="134"/>
    </font>
    <font>
      <sz val="10"/>
      <name val="Arial"/>
      <charset val="134"/>
    </font>
    <font>
      <sz val="11"/>
      <color indexed="8"/>
      <name val="宋体"/>
      <charset val="134"/>
      <scheme val="minor"/>
    </font>
  </fonts>
  <fills count="4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3"/>
        <bgColor indexed="55"/>
      </patternFill>
    </fill>
    <fill>
      <patternFill patternType="solid">
        <fgColor indexed="31"/>
        <bgColor indexed="47"/>
      </patternFill>
    </fill>
    <fill>
      <patternFill patternType="solid">
        <fgColor indexed="47"/>
        <bgColor indexed="31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35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7" applyNumberFormat="0" applyAlignment="0" applyProtection="0">
      <alignment vertical="center"/>
    </xf>
    <xf numFmtId="0" fontId="22" fillId="5" borderId="6" applyNumberFormat="0" applyAlignment="0" applyProtection="0">
      <alignment vertical="center"/>
    </xf>
    <xf numFmtId="0" fontId="23" fillId="6" borderId="8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4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2" fillId="35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36" borderId="0" applyNumberFormat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3" fillId="37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2" fillId="38" borderId="0" applyNumberFormat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4" fillId="0" borderId="0" applyNumberFormat="0" applyFill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5" fillId="39" borderId="0" applyNumberFormat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1" fillId="0" borderId="0" applyNumberFormat="0" applyFill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6" fillId="40" borderId="0" applyNumberFormat="0" applyBorder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7" fillId="40" borderId="11" applyNumberFormat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3" fillId="0" borderId="0" applyNumberFormat="0" applyFill="0" applyBorder="0" applyProtection="0">
      <alignment vertical="center"/>
    </xf>
    <xf numFmtId="0" fontId="3" fillId="0" borderId="0">
      <alignment vertical="center"/>
    </xf>
    <xf numFmtId="0" fontId="38" fillId="0" borderId="0"/>
    <xf numFmtId="0" fontId="3" fillId="0" borderId="0">
      <alignment vertical="center"/>
    </xf>
    <xf numFmtId="0" fontId="3" fillId="0" borderId="0">
      <alignment vertical="center"/>
    </xf>
    <xf numFmtId="0" fontId="0" fillId="0" borderId="0"/>
    <xf numFmtId="0" fontId="38" fillId="0" borderId="0"/>
    <xf numFmtId="0" fontId="38" fillId="0" borderId="0"/>
    <xf numFmtId="0" fontId="0" fillId="0" borderId="0"/>
    <xf numFmtId="0" fontId="38" fillId="0" borderId="0"/>
    <xf numFmtId="0" fontId="39" fillId="0" borderId="0">
      <alignment vertical="center"/>
    </xf>
    <xf numFmtId="0" fontId="3" fillId="0" borderId="0">
      <alignment vertical="center"/>
    </xf>
  </cellStyleXfs>
  <cellXfs count="37">
    <xf numFmtId="0" fontId="0" fillId="0" borderId="0" xfId="0"/>
    <xf numFmtId="176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ont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177" fontId="2" fillId="0" borderId="0" xfId="0" applyNumberFormat="1" applyFont="1" applyAlignment="1">
      <alignment horizontal="center"/>
    </xf>
    <xf numFmtId="178" fontId="2" fillId="0" borderId="0" xfId="1" applyNumberFormat="1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4" fillId="2" borderId="0" xfId="0" applyNumberFormat="1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 wrapText="1"/>
    </xf>
    <xf numFmtId="0" fontId="6" fillId="0" borderId="0" xfId="0" applyNumberFormat="1" applyFont="1" applyFill="1" applyAlignment="1">
      <alignment horizontal="center" vertical="center" wrapText="1"/>
    </xf>
    <xf numFmtId="0" fontId="7" fillId="0" borderId="0" xfId="0" applyNumberFormat="1" applyFont="1" applyFill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2" borderId="0" xfId="0" applyFont="1" applyFill="1" applyAlignment="1">
      <alignment horizontal="left"/>
    </xf>
    <xf numFmtId="0" fontId="3" fillId="0" borderId="0" xfId="0" applyFont="1" applyBorder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11" fillId="0" borderId="0" xfId="0" applyFont="1" applyAlignment="1">
      <alignment horizontal="left"/>
    </xf>
    <xf numFmtId="177" fontId="2" fillId="0" borderId="0" xfId="0" applyNumberFormat="1" applyFont="1" applyBorder="1" applyAlignment="1">
      <alignment horizontal="center"/>
    </xf>
    <xf numFmtId="178" fontId="2" fillId="0" borderId="0" xfId="1" applyNumberFormat="1" applyFont="1" applyBorder="1" applyAlignment="1">
      <alignment horizontal="center"/>
    </xf>
  </cellXfs>
  <cellStyles count="13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Accent" xfId="49"/>
    <cellStyle name="Accent 1" xfId="50"/>
    <cellStyle name="Accent 1 2" xfId="51"/>
    <cellStyle name="Accent 1 3" xfId="52"/>
    <cellStyle name="Accent 1 3 2" xfId="53"/>
    <cellStyle name="Accent 2" xfId="54"/>
    <cellStyle name="Accent 2 2" xfId="55"/>
    <cellStyle name="Accent 2 3" xfId="56"/>
    <cellStyle name="Accent 2 3 2" xfId="57"/>
    <cellStyle name="Accent 3" xfId="58"/>
    <cellStyle name="Accent 3 2" xfId="59"/>
    <cellStyle name="Accent 3 3" xfId="60"/>
    <cellStyle name="Accent 3 3 2" xfId="61"/>
    <cellStyle name="Accent 4" xfId="62"/>
    <cellStyle name="Accent 5" xfId="63"/>
    <cellStyle name="Accent 5 2" xfId="64"/>
    <cellStyle name="Bad" xfId="65"/>
    <cellStyle name="Bad 2" xfId="66"/>
    <cellStyle name="Bad 3" xfId="67"/>
    <cellStyle name="Bad 3 2" xfId="68"/>
    <cellStyle name="Error" xfId="69"/>
    <cellStyle name="Error 2" xfId="70"/>
    <cellStyle name="Error 3" xfId="71"/>
    <cellStyle name="Error 3 2" xfId="72"/>
    <cellStyle name="Footnote" xfId="73"/>
    <cellStyle name="Footnote 2" xfId="74"/>
    <cellStyle name="Footnote 3" xfId="75"/>
    <cellStyle name="Footnote 3 2" xfId="76"/>
    <cellStyle name="Good" xfId="77"/>
    <cellStyle name="Good 2" xfId="78"/>
    <cellStyle name="Good 3" xfId="79"/>
    <cellStyle name="Good 3 2" xfId="80"/>
    <cellStyle name="Heading" xfId="81"/>
    <cellStyle name="Heading 1" xfId="82"/>
    <cellStyle name="Heading 1 2" xfId="83"/>
    <cellStyle name="Heading 1 3" xfId="84"/>
    <cellStyle name="Heading 1 3 2" xfId="85"/>
    <cellStyle name="Heading 2" xfId="86"/>
    <cellStyle name="Heading 2 2" xfId="87"/>
    <cellStyle name="Heading 2 3" xfId="88"/>
    <cellStyle name="Heading 2 3 2" xfId="89"/>
    <cellStyle name="Heading 3" xfId="90"/>
    <cellStyle name="Heading 4" xfId="91"/>
    <cellStyle name="Heading 4 2" xfId="92"/>
    <cellStyle name="Neutral" xfId="93"/>
    <cellStyle name="Neutral 2" xfId="94"/>
    <cellStyle name="Neutral 3" xfId="95"/>
    <cellStyle name="Neutral 3 2" xfId="96"/>
    <cellStyle name="Note" xfId="97"/>
    <cellStyle name="Note 2" xfId="98"/>
    <cellStyle name="Note 2 2" xfId="99"/>
    <cellStyle name="Note 2 2 2" xfId="100"/>
    <cellStyle name="Note 2 2 3" xfId="101"/>
    <cellStyle name="Note 2 3" xfId="102"/>
    <cellStyle name="Note 3" xfId="103"/>
    <cellStyle name="Note 3 2" xfId="104"/>
    <cellStyle name="Note 3 2 2" xfId="105"/>
    <cellStyle name="Note 3 2 3" xfId="106"/>
    <cellStyle name="Note 3 3" xfId="107"/>
    <cellStyle name="Note 4" xfId="108"/>
    <cellStyle name="Note 4 2" xfId="109"/>
    <cellStyle name="Note 4 3" xfId="110"/>
    <cellStyle name="Note 5" xfId="111"/>
    <cellStyle name="Status" xfId="112"/>
    <cellStyle name="Status 2" xfId="113"/>
    <cellStyle name="Status 3" xfId="114"/>
    <cellStyle name="Status 3 2" xfId="115"/>
    <cellStyle name="Text" xfId="116"/>
    <cellStyle name="Text 2" xfId="117"/>
    <cellStyle name="Text 3" xfId="118"/>
    <cellStyle name="Text 3 2" xfId="119"/>
    <cellStyle name="Warning" xfId="120"/>
    <cellStyle name="Warning 2" xfId="121"/>
    <cellStyle name="Warning 3" xfId="122"/>
    <cellStyle name="Warning 3 2" xfId="123"/>
    <cellStyle name="常规 2" xfId="124"/>
    <cellStyle name="常规 2 3" xfId="125"/>
    <cellStyle name="常规 3" xfId="126"/>
    <cellStyle name="常规 3 2" xfId="127"/>
    <cellStyle name="常规 4" xfId="128"/>
    <cellStyle name="常规 5" xfId="129"/>
    <cellStyle name="常规 5 2" xfId="130"/>
    <cellStyle name="常规 6" xfId="131"/>
    <cellStyle name="常规 7" xfId="132"/>
    <cellStyle name="常规 8" xfId="133"/>
    <cellStyle name="常规 9" xfId="134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"/>
  <sheetViews>
    <sheetView tabSelected="1" zoomScale="85" zoomScaleNormal="85" workbookViewId="0">
      <pane ySplit="1" topLeftCell="A14" activePane="bottomLeft" state="frozen"/>
      <selection/>
      <selection pane="bottomLeft" activeCell="V17" sqref="V17"/>
    </sheetView>
  </sheetViews>
  <sheetFormatPr defaultColWidth="9" defaultRowHeight="15.75"/>
  <cols>
    <col min="1" max="1" width="4.75" style="4" customWidth="1"/>
    <col min="2" max="2" width="15" style="4" customWidth="1"/>
    <col min="3" max="3" width="20.875" style="5" customWidth="1"/>
    <col min="4" max="4" width="26.9" style="4" customWidth="1"/>
    <col min="5" max="5" width="7.125" style="4" customWidth="1"/>
    <col min="6" max="6" width="8.625" style="6" customWidth="1"/>
    <col min="7" max="9" width="12.7916666666667" style="6" customWidth="1"/>
    <col min="10" max="10" width="8.825" style="6" customWidth="1"/>
    <col min="11" max="11" width="10.4333333333333" style="7" customWidth="1"/>
    <col min="12" max="12" width="26" style="7" customWidth="1"/>
    <col min="13" max="16384" width="9" style="8"/>
  </cols>
  <sheetData>
    <row r="1" ht="27.75" customHeight="1" spans="1:12">
      <c r="A1" s="9" t="s">
        <v>0</v>
      </c>
      <c r="B1" s="9" t="s">
        <v>1</v>
      </c>
      <c r="C1" s="10" t="s">
        <v>2</v>
      </c>
      <c r="D1" s="9" t="s">
        <v>3</v>
      </c>
      <c r="E1" s="9" t="s">
        <v>4</v>
      </c>
      <c r="F1" s="11" t="s">
        <v>5</v>
      </c>
      <c r="G1" s="12" t="s">
        <v>6</v>
      </c>
      <c r="H1" s="12" t="s">
        <v>7</v>
      </c>
      <c r="I1" s="12" t="s">
        <v>8</v>
      </c>
      <c r="J1" s="9" t="s">
        <v>9</v>
      </c>
      <c r="K1" s="12" t="s">
        <v>10</v>
      </c>
      <c r="L1" s="9" t="s">
        <v>11</v>
      </c>
    </row>
    <row r="2" s="3" customFormat="1" ht="27.75" customHeight="1" spans="1:12">
      <c r="A2" s="13">
        <v>1</v>
      </c>
      <c r="B2" s="14">
        <v>22010200000008</v>
      </c>
      <c r="C2" s="15" t="s">
        <v>12</v>
      </c>
      <c r="D2" s="13" t="s">
        <v>13</v>
      </c>
      <c r="E2" s="13" t="s">
        <v>14</v>
      </c>
      <c r="F2" s="16" t="s">
        <v>15</v>
      </c>
      <c r="G2" s="17">
        <v>46</v>
      </c>
      <c r="H2" s="17">
        <v>45</v>
      </c>
      <c r="I2" s="17">
        <v>48</v>
      </c>
      <c r="J2" s="13">
        <f>COUNT(G2:I2)</f>
        <v>3</v>
      </c>
      <c r="K2" s="13">
        <f t="shared" ref="K2:K27" si="0">MIN(G2:I2)</f>
        <v>45</v>
      </c>
      <c r="L2" s="18" t="str">
        <f t="shared" ref="L2:L27" si="1">INDEX($G$1:$I$1,MATCH(K2,G2:I2,0))</f>
        <v>上海悦润工贸有限公司</v>
      </c>
    </row>
    <row r="3" s="3" customFormat="1" ht="27.75" customHeight="1" spans="1:12">
      <c r="A3" s="13">
        <v>2</v>
      </c>
      <c r="B3" s="14">
        <v>22010200000032</v>
      </c>
      <c r="C3" s="15" t="s">
        <v>16</v>
      </c>
      <c r="D3" s="13" t="s">
        <v>17</v>
      </c>
      <c r="E3" s="13" t="s">
        <v>14</v>
      </c>
      <c r="F3" s="16" t="s">
        <v>15</v>
      </c>
      <c r="G3" s="17">
        <v>48</v>
      </c>
      <c r="H3" s="17">
        <v>38</v>
      </c>
      <c r="I3" s="17">
        <v>50</v>
      </c>
      <c r="J3" s="13">
        <f t="shared" ref="J3:J27" si="2">COUNT(G3:I3)</f>
        <v>3</v>
      </c>
      <c r="K3" s="13">
        <f t="shared" si="0"/>
        <v>38</v>
      </c>
      <c r="L3" s="18" t="str">
        <f t="shared" si="1"/>
        <v>上海悦润工贸有限公司</v>
      </c>
    </row>
    <row r="4" s="3" customFormat="1" ht="27.75" customHeight="1" spans="1:12">
      <c r="A4" s="13">
        <v>3</v>
      </c>
      <c r="B4" s="14">
        <v>22010100000100</v>
      </c>
      <c r="C4" s="15" t="s">
        <v>18</v>
      </c>
      <c r="D4" s="13" t="s">
        <v>19</v>
      </c>
      <c r="E4" s="13" t="s">
        <v>14</v>
      </c>
      <c r="F4" s="16" t="s">
        <v>15</v>
      </c>
      <c r="G4" s="19">
        <v>80</v>
      </c>
      <c r="H4" s="20">
        <v>80</v>
      </c>
      <c r="I4" s="17">
        <v>89</v>
      </c>
      <c r="J4" s="13">
        <f t="shared" si="2"/>
        <v>3</v>
      </c>
      <c r="K4" s="13">
        <f t="shared" si="0"/>
        <v>80</v>
      </c>
      <c r="L4" s="12" t="s">
        <v>7</v>
      </c>
    </row>
    <row r="5" s="3" customFormat="1" ht="27.75" customHeight="1" spans="1:12">
      <c r="A5" s="13">
        <v>4</v>
      </c>
      <c r="B5" s="14">
        <v>22010200000239</v>
      </c>
      <c r="C5" s="15" t="s">
        <v>20</v>
      </c>
      <c r="D5" s="13" t="s">
        <v>21</v>
      </c>
      <c r="E5" s="13" t="s">
        <v>14</v>
      </c>
      <c r="F5" s="16" t="s">
        <v>15</v>
      </c>
      <c r="G5" s="17">
        <v>38</v>
      </c>
      <c r="H5" s="17">
        <v>38</v>
      </c>
      <c r="I5" s="17">
        <v>37</v>
      </c>
      <c r="J5" s="13">
        <f t="shared" si="2"/>
        <v>3</v>
      </c>
      <c r="K5" s="13">
        <f t="shared" si="0"/>
        <v>37</v>
      </c>
      <c r="L5" s="18" t="str">
        <f t="shared" si="1"/>
        <v>上海耀斌五金机电有限公司 </v>
      </c>
    </row>
    <row r="6" s="3" customFormat="1" ht="27.75" customHeight="1" spans="1:12">
      <c r="A6" s="13">
        <v>5</v>
      </c>
      <c r="B6" s="14">
        <v>31010200000046</v>
      </c>
      <c r="C6" s="15" t="s">
        <v>22</v>
      </c>
      <c r="D6" s="13"/>
      <c r="E6" s="13" t="s">
        <v>14</v>
      </c>
      <c r="F6" s="16" t="s">
        <v>15</v>
      </c>
      <c r="G6" s="17">
        <v>50</v>
      </c>
      <c r="H6" s="17">
        <v>50</v>
      </c>
      <c r="I6" s="17">
        <v>48</v>
      </c>
      <c r="J6" s="13">
        <f t="shared" si="2"/>
        <v>3</v>
      </c>
      <c r="K6" s="13">
        <f t="shared" si="0"/>
        <v>48</v>
      </c>
      <c r="L6" s="18" t="str">
        <f t="shared" si="1"/>
        <v>上海耀斌五金机电有限公司 </v>
      </c>
    </row>
    <row r="7" s="3" customFormat="1" ht="27.75" customHeight="1" spans="1:12">
      <c r="A7" s="13">
        <v>6</v>
      </c>
      <c r="B7" s="14">
        <v>22010200000310</v>
      </c>
      <c r="C7" s="15" t="s">
        <v>23</v>
      </c>
      <c r="D7" s="13" t="s">
        <v>24</v>
      </c>
      <c r="E7" s="13" t="s">
        <v>14</v>
      </c>
      <c r="F7" s="16" t="s">
        <v>15</v>
      </c>
      <c r="G7" s="17">
        <v>50</v>
      </c>
      <c r="H7" s="17">
        <v>55</v>
      </c>
      <c r="I7" s="17">
        <v>55</v>
      </c>
      <c r="J7" s="13">
        <f t="shared" si="2"/>
        <v>3</v>
      </c>
      <c r="K7" s="13">
        <f t="shared" si="0"/>
        <v>50</v>
      </c>
      <c r="L7" s="18" t="str">
        <f t="shared" si="1"/>
        <v>上海境堂实业有限公司</v>
      </c>
    </row>
    <row r="8" s="3" customFormat="1" ht="27.75" customHeight="1" spans="1:12">
      <c r="A8" s="13">
        <v>7</v>
      </c>
      <c r="B8" s="14">
        <v>22010200000311</v>
      </c>
      <c r="C8" s="15" t="s">
        <v>23</v>
      </c>
      <c r="D8" s="13" t="s">
        <v>25</v>
      </c>
      <c r="E8" s="13" t="s">
        <v>14</v>
      </c>
      <c r="F8" s="16" t="s">
        <v>15</v>
      </c>
      <c r="G8" s="17">
        <v>58</v>
      </c>
      <c r="H8" s="17">
        <v>60</v>
      </c>
      <c r="I8" s="17">
        <v>57</v>
      </c>
      <c r="J8" s="13">
        <f t="shared" si="2"/>
        <v>3</v>
      </c>
      <c r="K8" s="13">
        <f t="shared" si="0"/>
        <v>57</v>
      </c>
      <c r="L8" s="18" t="str">
        <f t="shared" si="1"/>
        <v>上海耀斌五金机电有限公司 </v>
      </c>
    </row>
    <row r="9" s="3" customFormat="1" ht="27.75" customHeight="1" spans="1:12">
      <c r="A9" s="13">
        <v>8</v>
      </c>
      <c r="B9" s="14">
        <v>22010200000312</v>
      </c>
      <c r="C9" s="15" t="s">
        <v>23</v>
      </c>
      <c r="D9" s="13" t="s">
        <v>17</v>
      </c>
      <c r="E9" s="13" t="s">
        <v>14</v>
      </c>
      <c r="F9" s="16" t="s">
        <v>15</v>
      </c>
      <c r="G9" s="17">
        <v>65</v>
      </c>
      <c r="H9" s="17">
        <v>65</v>
      </c>
      <c r="I9" s="17">
        <v>64</v>
      </c>
      <c r="J9" s="13">
        <f t="shared" si="2"/>
        <v>3</v>
      </c>
      <c r="K9" s="13">
        <f t="shared" si="0"/>
        <v>64</v>
      </c>
      <c r="L9" s="18" t="str">
        <f t="shared" si="1"/>
        <v>上海耀斌五金机电有限公司 </v>
      </c>
    </row>
    <row r="10" s="3" customFormat="1" ht="27.75" customHeight="1" spans="1:12">
      <c r="A10" s="13">
        <v>9</v>
      </c>
      <c r="B10" s="14">
        <v>22010200000313</v>
      </c>
      <c r="C10" s="15" t="s">
        <v>23</v>
      </c>
      <c r="D10" s="13" t="s">
        <v>26</v>
      </c>
      <c r="E10" s="13" t="s">
        <v>14</v>
      </c>
      <c r="F10" s="16" t="s">
        <v>15</v>
      </c>
      <c r="G10" s="17">
        <v>65</v>
      </c>
      <c r="H10" s="17">
        <v>65</v>
      </c>
      <c r="I10" s="17">
        <v>64</v>
      </c>
      <c r="J10" s="13">
        <f t="shared" si="2"/>
        <v>3</v>
      </c>
      <c r="K10" s="13">
        <f t="shared" si="0"/>
        <v>64</v>
      </c>
      <c r="L10" s="18" t="str">
        <f t="shared" si="1"/>
        <v>上海耀斌五金机电有限公司 </v>
      </c>
    </row>
    <row r="11" s="3" customFormat="1" ht="27.75" customHeight="1" spans="1:12">
      <c r="A11" s="13">
        <v>10</v>
      </c>
      <c r="B11" s="14">
        <v>22010200000060</v>
      </c>
      <c r="C11" s="15" t="s">
        <v>27</v>
      </c>
      <c r="D11" s="13" t="s">
        <v>28</v>
      </c>
      <c r="E11" s="13" t="s">
        <v>14</v>
      </c>
      <c r="F11" s="16" t="s">
        <v>15</v>
      </c>
      <c r="G11" s="17">
        <v>28</v>
      </c>
      <c r="H11" s="17">
        <v>30</v>
      </c>
      <c r="I11" s="17">
        <v>32</v>
      </c>
      <c r="J11" s="13">
        <f t="shared" si="2"/>
        <v>3</v>
      </c>
      <c r="K11" s="13">
        <f t="shared" si="0"/>
        <v>28</v>
      </c>
      <c r="L11" s="18" t="str">
        <f t="shared" si="1"/>
        <v>上海境堂实业有限公司</v>
      </c>
    </row>
    <row r="12" s="3" customFormat="1" ht="27.75" customHeight="1" spans="1:12">
      <c r="A12" s="13">
        <v>11</v>
      </c>
      <c r="B12" s="14">
        <v>22010200000059</v>
      </c>
      <c r="C12" s="15" t="s">
        <v>27</v>
      </c>
      <c r="D12" s="13" t="s">
        <v>29</v>
      </c>
      <c r="E12" s="13" t="s">
        <v>14</v>
      </c>
      <c r="F12" s="16" t="s">
        <v>15</v>
      </c>
      <c r="G12" s="17">
        <v>25</v>
      </c>
      <c r="H12" s="17">
        <v>28</v>
      </c>
      <c r="I12" s="17">
        <v>29</v>
      </c>
      <c r="J12" s="13">
        <f t="shared" si="2"/>
        <v>3</v>
      </c>
      <c r="K12" s="13">
        <f t="shared" si="0"/>
        <v>25</v>
      </c>
      <c r="L12" s="18" t="str">
        <f t="shared" si="1"/>
        <v>上海境堂实业有限公司</v>
      </c>
    </row>
    <row r="13" s="3" customFormat="1" ht="27.75" customHeight="1" spans="1:12">
      <c r="A13" s="13">
        <v>12</v>
      </c>
      <c r="B13" s="14">
        <v>22010200000134</v>
      </c>
      <c r="C13" s="15" t="s">
        <v>30</v>
      </c>
      <c r="D13" s="13" t="s">
        <v>31</v>
      </c>
      <c r="E13" s="13" t="s">
        <v>14</v>
      </c>
      <c r="F13" s="16" t="s">
        <v>15</v>
      </c>
      <c r="G13" s="19">
        <v>40</v>
      </c>
      <c r="H13" s="20">
        <v>40</v>
      </c>
      <c r="I13" s="17">
        <v>45</v>
      </c>
      <c r="J13" s="13">
        <f t="shared" si="2"/>
        <v>3</v>
      </c>
      <c r="K13" s="13">
        <f t="shared" si="0"/>
        <v>40</v>
      </c>
      <c r="L13" s="12" t="s">
        <v>7</v>
      </c>
    </row>
    <row r="14" s="3" customFormat="1" ht="27.75" customHeight="1" spans="1:12">
      <c r="A14" s="13">
        <v>13</v>
      </c>
      <c r="B14" s="14">
        <v>24060900000365</v>
      </c>
      <c r="C14" s="15" t="s">
        <v>32</v>
      </c>
      <c r="D14" s="13" t="s">
        <v>33</v>
      </c>
      <c r="E14" s="13" t="s">
        <v>34</v>
      </c>
      <c r="F14" s="16" t="s">
        <v>15</v>
      </c>
      <c r="G14" s="19">
        <v>30</v>
      </c>
      <c r="H14" s="17">
        <v>38</v>
      </c>
      <c r="I14" s="20">
        <v>30</v>
      </c>
      <c r="J14" s="13">
        <f t="shared" si="2"/>
        <v>3</v>
      </c>
      <c r="K14" s="13">
        <f t="shared" si="0"/>
        <v>30</v>
      </c>
      <c r="L14" s="12" t="s">
        <v>8</v>
      </c>
    </row>
    <row r="15" s="3" customFormat="1" ht="27.75" customHeight="1" spans="1:12">
      <c r="A15" s="13">
        <v>14</v>
      </c>
      <c r="B15" s="14">
        <v>23010100000205</v>
      </c>
      <c r="C15" s="15" t="s">
        <v>35</v>
      </c>
      <c r="D15" s="13" t="s">
        <v>36</v>
      </c>
      <c r="E15" s="13" t="s">
        <v>37</v>
      </c>
      <c r="F15" s="16" t="s">
        <v>15</v>
      </c>
      <c r="G15" s="17">
        <v>0.1</v>
      </c>
      <c r="H15" s="17">
        <v>0.1</v>
      </c>
      <c r="I15" s="17">
        <v>0.06</v>
      </c>
      <c r="J15" s="13">
        <f t="shared" si="2"/>
        <v>3</v>
      </c>
      <c r="K15" s="13">
        <f t="shared" si="0"/>
        <v>0.06</v>
      </c>
      <c r="L15" s="18" t="str">
        <f t="shared" si="1"/>
        <v>上海耀斌五金机电有限公司 </v>
      </c>
    </row>
    <row r="16" s="3" customFormat="1" ht="27.75" customHeight="1" spans="1:12">
      <c r="A16" s="13">
        <v>15</v>
      </c>
      <c r="B16" s="14">
        <v>22050100000243</v>
      </c>
      <c r="C16" s="15" t="s">
        <v>38</v>
      </c>
      <c r="D16" s="13" t="s">
        <v>39</v>
      </c>
      <c r="E16" s="13" t="s">
        <v>40</v>
      </c>
      <c r="F16" s="16" t="s">
        <v>15</v>
      </c>
      <c r="G16" s="17">
        <v>180</v>
      </c>
      <c r="H16" s="17">
        <v>170</v>
      </c>
      <c r="I16" s="17">
        <v>200</v>
      </c>
      <c r="J16" s="13">
        <f t="shared" si="2"/>
        <v>3</v>
      </c>
      <c r="K16" s="13">
        <f t="shared" si="0"/>
        <v>170</v>
      </c>
      <c r="L16" s="18" t="str">
        <f t="shared" si="1"/>
        <v>上海悦润工贸有限公司</v>
      </c>
    </row>
    <row r="17" s="3" customFormat="1" ht="27.75" customHeight="1" spans="1:12">
      <c r="A17" s="13">
        <v>16</v>
      </c>
      <c r="B17" s="14">
        <v>24062700000717</v>
      </c>
      <c r="C17" s="15" t="s">
        <v>41</v>
      </c>
      <c r="D17" s="13" t="s">
        <v>42</v>
      </c>
      <c r="E17" s="13" t="s">
        <v>43</v>
      </c>
      <c r="F17" s="16" t="s">
        <v>15</v>
      </c>
      <c r="G17" s="17">
        <v>3700</v>
      </c>
      <c r="H17" s="17">
        <v>3250</v>
      </c>
      <c r="I17" s="17">
        <v>3500</v>
      </c>
      <c r="J17" s="13">
        <f t="shared" si="2"/>
        <v>3</v>
      </c>
      <c r="K17" s="13">
        <f t="shared" si="0"/>
        <v>3250</v>
      </c>
      <c r="L17" s="18" t="str">
        <f t="shared" si="1"/>
        <v>上海悦润工贸有限公司</v>
      </c>
    </row>
    <row r="18" s="3" customFormat="1" ht="27.75" customHeight="1" spans="1:12">
      <c r="A18" s="13">
        <v>17</v>
      </c>
      <c r="B18" s="14">
        <v>24060100000209</v>
      </c>
      <c r="C18" s="15" t="s">
        <v>44</v>
      </c>
      <c r="D18" s="13" t="s">
        <v>45</v>
      </c>
      <c r="E18" s="13" t="s">
        <v>43</v>
      </c>
      <c r="F18" s="16" t="s">
        <v>15</v>
      </c>
      <c r="G18" s="17">
        <v>630</v>
      </c>
      <c r="H18" s="17">
        <v>700</v>
      </c>
      <c r="I18" s="17">
        <v>600</v>
      </c>
      <c r="J18" s="13">
        <f t="shared" si="2"/>
        <v>3</v>
      </c>
      <c r="K18" s="13">
        <f t="shared" si="0"/>
        <v>600</v>
      </c>
      <c r="L18" s="18" t="str">
        <f t="shared" si="1"/>
        <v>上海耀斌五金机电有限公司 </v>
      </c>
    </row>
    <row r="19" s="3" customFormat="1" ht="27.75" customHeight="1" spans="1:12">
      <c r="A19" s="13">
        <v>18</v>
      </c>
      <c r="B19" s="14">
        <v>23020600000033</v>
      </c>
      <c r="C19" s="15" t="s">
        <v>46</v>
      </c>
      <c r="D19" s="13" t="s">
        <v>47</v>
      </c>
      <c r="E19" s="13" t="s">
        <v>48</v>
      </c>
      <c r="F19" s="16" t="s">
        <v>15</v>
      </c>
      <c r="G19" s="17">
        <v>50</v>
      </c>
      <c r="H19" s="17">
        <v>48</v>
      </c>
      <c r="I19" s="17">
        <v>50</v>
      </c>
      <c r="J19" s="13">
        <f t="shared" si="2"/>
        <v>3</v>
      </c>
      <c r="K19" s="13">
        <f t="shared" si="0"/>
        <v>48</v>
      </c>
      <c r="L19" s="18" t="str">
        <f t="shared" si="1"/>
        <v>上海悦润工贸有限公司</v>
      </c>
    </row>
    <row r="20" s="3" customFormat="1" ht="27.75" customHeight="1" spans="1:12">
      <c r="A20" s="13">
        <v>19</v>
      </c>
      <c r="B20" s="14">
        <v>24062700000848</v>
      </c>
      <c r="C20" s="15" t="s">
        <v>49</v>
      </c>
      <c r="D20" s="13" t="s">
        <v>50</v>
      </c>
      <c r="E20" s="13" t="s">
        <v>34</v>
      </c>
      <c r="F20" s="16" t="s">
        <v>15</v>
      </c>
      <c r="G20" s="17">
        <v>70</v>
      </c>
      <c r="H20" s="20">
        <v>65</v>
      </c>
      <c r="I20" s="19">
        <v>65</v>
      </c>
      <c r="J20" s="13">
        <f t="shared" si="2"/>
        <v>3</v>
      </c>
      <c r="K20" s="13">
        <f t="shared" si="0"/>
        <v>65</v>
      </c>
      <c r="L20" s="18" t="str">
        <f t="shared" si="1"/>
        <v>上海悦润工贸有限公司</v>
      </c>
    </row>
    <row r="21" s="3" customFormat="1" ht="27.75" customHeight="1" spans="1:12">
      <c r="A21" s="13">
        <v>20</v>
      </c>
      <c r="B21" s="14">
        <v>24050200000136</v>
      </c>
      <c r="C21" s="15" t="s">
        <v>51</v>
      </c>
      <c r="D21" s="13" t="s">
        <v>52</v>
      </c>
      <c r="E21" s="13" t="s">
        <v>53</v>
      </c>
      <c r="F21" s="16" t="s">
        <v>15</v>
      </c>
      <c r="G21" s="17">
        <v>5000</v>
      </c>
      <c r="H21" s="17">
        <v>5150</v>
      </c>
      <c r="I21" s="17">
        <v>4790</v>
      </c>
      <c r="J21" s="13">
        <f t="shared" si="2"/>
        <v>3</v>
      </c>
      <c r="K21" s="13">
        <f t="shared" si="0"/>
        <v>4790</v>
      </c>
      <c r="L21" s="18" t="str">
        <f t="shared" si="1"/>
        <v>上海耀斌五金机电有限公司 </v>
      </c>
    </row>
    <row r="22" s="3" customFormat="1" ht="27.75" customHeight="1" spans="1:12">
      <c r="A22" s="13">
        <v>21</v>
      </c>
      <c r="B22" s="14">
        <v>25296300000054</v>
      </c>
      <c r="C22" s="21" t="s">
        <v>54</v>
      </c>
      <c r="D22" s="21" t="s">
        <v>55</v>
      </c>
      <c r="E22" s="21" t="s">
        <v>34</v>
      </c>
      <c r="F22" s="16" t="s">
        <v>15</v>
      </c>
      <c r="G22" s="17">
        <v>180</v>
      </c>
      <c r="H22" s="20">
        <v>150</v>
      </c>
      <c r="I22" s="19">
        <v>150</v>
      </c>
      <c r="J22" s="13">
        <f t="shared" si="2"/>
        <v>3</v>
      </c>
      <c r="K22" s="13">
        <f t="shared" si="0"/>
        <v>150</v>
      </c>
      <c r="L22" s="18" t="str">
        <f t="shared" si="1"/>
        <v>上海悦润工贸有限公司</v>
      </c>
    </row>
    <row r="23" s="3" customFormat="1" ht="27.75" customHeight="1" spans="1:12">
      <c r="A23" s="13">
        <v>22</v>
      </c>
      <c r="B23" s="14">
        <v>21040300000070</v>
      </c>
      <c r="C23" s="21" t="s">
        <v>56</v>
      </c>
      <c r="D23" s="21" t="s">
        <v>57</v>
      </c>
      <c r="E23" s="21" t="s">
        <v>58</v>
      </c>
      <c r="F23" s="16" t="s">
        <v>15</v>
      </c>
      <c r="G23" s="17">
        <v>13</v>
      </c>
      <c r="H23" s="17">
        <v>12</v>
      </c>
      <c r="I23" s="17">
        <v>13.5</v>
      </c>
      <c r="J23" s="13">
        <f t="shared" si="2"/>
        <v>3</v>
      </c>
      <c r="K23" s="13">
        <f t="shared" si="0"/>
        <v>12</v>
      </c>
      <c r="L23" s="18" t="str">
        <f t="shared" si="1"/>
        <v>上海悦润工贸有限公司</v>
      </c>
    </row>
    <row r="24" s="3" customFormat="1" ht="27.75" customHeight="1" spans="1:12">
      <c r="A24" s="13">
        <v>23</v>
      </c>
      <c r="B24" s="14">
        <v>23041100000195</v>
      </c>
      <c r="C24" s="21" t="s">
        <v>59</v>
      </c>
      <c r="D24" s="21"/>
      <c r="E24" s="21" t="s">
        <v>40</v>
      </c>
      <c r="F24" s="16" t="s">
        <v>15</v>
      </c>
      <c r="G24" s="17">
        <v>7</v>
      </c>
      <c r="H24" s="17">
        <v>10</v>
      </c>
      <c r="I24" s="17">
        <v>6</v>
      </c>
      <c r="J24" s="13">
        <f t="shared" si="2"/>
        <v>3</v>
      </c>
      <c r="K24" s="13">
        <f t="shared" si="0"/>
        <v>6</v>
      </c>
      <c r="L24" s="18" t="str">
        <f t="shared" si="1"/>
        <v>上海耀斌五金机电有限公司 </v>
      </c>
    </row>
    <row r="25" s="3" customFormat="1" ht="27.75" customHeight="1" spans="1:12">
      <c r="A25" s="13">
        <v>24</v>
      </c>
      <c r="B25" s="14">
        <v>24062100000365</v>
      </c>
      <c r="C25" s="21" t="s">
        <v>60</v>
      </c>
      <c r="D25" s="21" t="s">
        <v>61</v>
      </c>
      <c r="E25" s="21" t="s">
        <v>43</v>
      </c>
      <c r="F25" s="16" t="s">
        <v>15</v>
      </c>
      <c r="G25" s="17">
        <v>165</v>
      </c>
      <c r="H25" s="17">
        <v>165</v>
      </c>
      <c r="I25" s="17">
        <v>150</v>
      </c>
      <c r="J25" s="13">
        <f t="shared" si="2"/>
        <v>3</v>
      </c>
      <c r="K25" s="13">
        <f t="shared" si="0"/>
        <v>150</v>
      </c>
      <c r="L25" s="18" t="str">
        <f t="shared" si="1"/>
        <v>上海耀斌五金机电有限公司 </v>
      </c>
    </row>
    <row r="26" s="3" customFormat="1" ht="27.75" customHeight="1" spans="1:12">
      <c r="A26" s="13">
        <v>25</v>
      </c>
      <c r="B26" s="14">
        <v>32010000001161</v>
      </c>
      <c r="C26" s="21" t="s">
        <v>62</v>
      </c>
      <c r="D26" s="21" t="s">
        <v>63</v>
      </c>
      <c r="E26" s="21" t="s">
        <v>58</v>
      </c>
      <c r="F26" s="16" t="s">
        <v>15</v>
      </c>
      <c r="G26" s="17">
        <v>6</v>
      </c>
      <c r="H26" s="17">
        <v>7</v>
      </c>
      <c r="I26" s="17">
        <v>7</v>
      </c>
      <c r="J26" s="13">
        <f t="shared" si="2"/>
        <v>3</v>
      </c>
      <c r="K26" s="13">
        <f t="shared" si="0"/>
        <v>6</v>
      </c>
      <c r="L26" s="18" t="str">
        <f t="shared" si="1"/>
        <v>上海境堂实业有限公司</v>
      </c>
    </row>
    <row r="27" s="3" customFormat="1" ht="27.75" customHeight="1" spans="1:12">
      <c r="A27" s="13">
        <v>26</v>
      </c>
      <c r="B27" s="14" t="s">
        <v>64</v>
      </c>
      <c r="C27" s="21" t="s">
        <v>65</v>
      </c>
      <c r="D27" s="21" t="s">
        <v>66</v>
      </c>
      <c r="E27" s="21" t="s">
        <v>40</v>
      </c>
      <c r="F27" s="16" t="s">
        <v>15</v>
      </c>
      <c r="G27" s="17">
        <v>12</v>
      </c>
      <c r="H27" s="17">
        <v>9.5</v>
      </c>
      <c r="I27" s="17">
        <v>12</v>
      </c>
      <c r="J27" s="13">
        <f t="shared" si="2"/>
        <v>3</v>
      </c>
      <c r="K27" s="13">
        <f t="shared" si="0"/>
        <v>9.5</v>
      </c>
      <c r="L27" s="18" t="str">
        <f t="shared" si="1"/>
        <v>上海悦润工贸有限公司</v>
      </c>
    </row>
    <row r="28" s="3" customFormat="1" ht="27.75" customHeight="1" spans="1:12">
      <c r="A28" s="22"/>
      <c r="B28" s="23"/>
      <c r="C28" s="24"/>
      <c r="D28" s="24"/>
      <c r="E28" s="24"/>
      <c r="F28" s="24"/>
      <c r="G28" s="25"/>
      <c r="H28" s="26"/>
      <c r="I28" s="27"/>
      <c r="J28" s="28"/>
      <c r="K28" s="28"/>
      <c r="L28" s="29"/>
    </row>
    <row r="29" spans="1:12">
      <c r="A29" s="30" t="s">
        <v>67</v>
      </c>
      <c r="B29" s="31" t="s">
        <v>68</v>
      </c>
      <c r="J29" s="32"/>
      <c r="K29" s="32"/>
      <c r="L29" s="29"/>
    </row>
    <row r="30" spans="1:12">
      <c r="B30" s="33" t="s">
        <v>69</v>
      </c>
      <c r="J30" s="32"/>
      <c r="K30" s="32"/>
      <c r="L30" s="29"/>
    </row>
    <row r="31" spans="1:12">
      <c r="B31" s="34" t="s">
        <v>70</v>
      </c>
      <c r="J31" s="32"/>
      <c r="K31" s="32"/>
      <c r="L31" s="29"/>
    </row>
    <row r="32" spans="1:12">
      <c r="J32" s="35"/>
      <c r="K32" s="36"/>
      <c r="L32" s="36"/>
    </row>
    <row r="33" spans="10:11">
      <c r="J33" s="35"/>
      <c r="K33" s="36"/>
    </row>
  </sheetData>
  <autoFilter xmlns:etc="http://www.wps.cn/officeDocument/2017/etCustomData" ref="A1:L31" etc:filterBottomFollowUsedRange="0">
    <extLst/>
  </autoFilter>
  <conditionalFormatting sqref="G22">
    <cfRule type="expression" dxfId="0" priority="16">
      <formula>AND(G22=$K22,COUNTIF($G22:$I22,$K22)&gt;=2)</formula>
    </cfRule>
  </conditionalFormatting>
  <conditionalFormatting sqref="G28:I28">
    <cfRule type="expression" dxfId="0" priority="17">
      <formula>AND(G28=$K28,COUNTIF($G28:$I28,$K28)&gt;=2)</formula>
    </cfRule>
  </conditionalFormatting>
  <conditionalFormatting sqref="G23:I27">
    <cfRule type="expression" dxfId="0" priority="15">
      <formula>AND(G23=$K23,COUNTIF($G23:$I23,$K23)&gt;=2)</formula>
    </cfRule>
  </conditionalFormatting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4"/>
  <sheetViews>
    <sheetView workbookViewId="0">
      <selection activeCell="A24" sqref="A1:E24"/>
    </sheetView>
  </sheetViews>
  <sheetFormatPr defaultColWidth="9" defaultRowHeight="13.5" outlineLevelCol="4"/>
  <sheetData>
    <row r="1" spans="1:5">
      <c r="A1" s="1">
        <v>25291200000045</v>
      </c>
      <c r="B1" s="2" t="s">
        <v>71</v>
      </c>
      <c r="C1" s="2"/>
      <c r="D1" s="2" t="s">
        <v>34</v>
      </c>
      <c r="E1" s="2">
        <v>1</v>
      </c>
    </row>
    <row r="2" spans="1:5">
      <c r="A2" s="1">
        <v>21010900000031</v>
      </c>
      <c r="B2" s="2" t="s">
        <v>72</v>
      </c>
      <c r="C2" s="2" t="s">
        <v>73</v>
      </c>
      <c r="D2" s="2" t="s">
        <v>58</v>
      </c>
      <c r="E2" s="2">
        <v>1</v>
      </c>
    </row>
    <row r="3" spans="1:5">
      <c r="A3" s="1">
        <v>21010900000032</v>
      </c>
      <c r="B3" s="2" t="s">
        <v>74</v>
      </c>
      <c r="C3" s="2" t="s">
        <v>75</v>
      </c>
      <c r="D3" s="2" t="s">
        <v>58</v>
      </c>
      <c r="E3" s="2">
        <v>1</v>
      </c>
    </row>
    <row r="4" spans="1:5">
      <c r="A4" s="1">
        <v>29050000000260</v>
      </c>
      <c r="B4" s="2" t="s">
        <v>76</v>
      </c>
      <c r="C4" s="2" t="s">
        <v>77</v>
      </c>
      <c r="D4" s="2" t="s">
        <v>48</v>
      </c>
      <c r="E4" s="2">
        <v>1</v>
      </c>
    </row>
    <row r="5" spans="1:5">
      <c r="A5" s="1">
        <v>23010500000186</v>
      </c>
      <c r="B5" s="2" t="s">
        <v>78</v>
      </c>
      <c r="C5" s="2">
        <v>20</v>
      </c>
      <c r="D5" s="2" t="s">
        <v>37</v>
      </c>
      <c r="E5" s="2">
        <v>1</v>
      </c>
    </row>
    <row r="6" spans="1:5">
      <c r="A6" s="1">
        <v>23070500000239</v>
      </c>
      <c r="B6" s="2" t="s">
        <v>79</v>
      </c>
      <c r="C6" s="2" t="s">
        <v>80</v>
      </c>
      <c r="D6" s="2" t="s">
        <v>43</v>
      </c>
      <c r="E6" s="2">
        <v>1</v>
      </c>
    </row>
    <row r="7" spans="1:5">
      <c r="A7" s="1">
        <v>23020100000954</v>
      </c>
      <c r="B7" s="2" t="s">
        <v>81</v>
      </c>
      <c r="C7" s="2" t="s">
        <v>82</v>
      </c>
      <c r="D7" s="2" t="s">
        <v>43</v>
      </c>
      <c r="E7" s="2">
        <v>1</v>
      </c>
    </row>
    <row r="8" spans="1:5">
      <c r="A8" s="1">
        <v>23020100000185</v>
      </c>
      <c r="B8" s="2" t="s">
        <v>83</v>
      </c>
      <c r="C8" s="2" t="s">
        <v>84</v>
      </c>
      <c r="D8" s="2" t="s">
        <v>43</v>
      </c>
      <c r="E8" s="2">
        <v>1</v>
      </c>
    </row>
    <row r="9" spans="1:5">
      <c r="A9" s="1">
        <v>23020100000084</v>
      </c>
      <c r="B9" s="2" t="s">
        <v>83</v>
      </c>
      <c r="C9" s="2" t="s">
        <v>85</v>
      </c>
      <c r="D9" s="2" t="s">
        <v>43</v>
      </c>
      <c r="E9" s="2">
        <v>1</v>
      </c>
    </row>
    <row r="10" spans="1:5">
      <c r="A10" s="1">
        <v>23020100001106</v>
      </c>
      <c r="B10" s="2" t="s">
        <v>86</v>
      </c>
      <c r="C10" s="2" t="s">
        <v>87</v>
      </c>
      <c r="D10" s="2" t="s">
        <v>88</v>
      </c>
      <c r="E10" s="2">
        <v>1</v>
      </c>
    </row>
    <row r="11" spans="1:5">
      <c r="A11" s="1">
        <v>23020100000296</v>
      </c>
      <c r="B11" s="2" t="s">
        <v>83</v>
      </c>
      <c r="C11" s="2" t="s">
        <v>89</v>
      </c>
      <c r="D11" s="2" t="s">
        <v>43</v>
      </c>
      <c r="E11" s="2">
        <v>1</v>
      </c>
    </row>
    <row r="12" spans="1:5">
      <c r="A12" s="1">
        <v>23071000000055</v>
      </c>
      <c r="B12" s="2" t="s">
        <v>90</v>
      </c>
      <c r="C12" s="2" t="s">
        <v>91</v>
      </c>
      <c r="D12" s="2" t="s">
        <v>58</v>
      </c>
      <c r="E12" s="2">
        <v>1</v>
      </c>
    </row>
    <row r="13" spans="1:5">
      <c r="A13" s="1">
        <v>21050200000013</v>
      </c>
      <c r="B13" s="2" t="s">
        <v>92</v>
      </c>
      <c r="C13" s="2" t="s">
        <v>93</v>
      </c>
      <c r="D13" s="2" t="s">
        <v>58</v>
      </c>
      <c r="E13" s="2">
        <v>1</v>
      </c>
    </row>
    <row r="14" spans="1:5">
      <c r="A14" s="1">
        <v>23020100000684</v>
      </c>
      <c r="B14" s="2" t="s">
        <v>83</v>
      </c>
      <c r="C14" s="2" t="s">
        <v>94</v>
      </c>
      <c r="D14" s="2" t="s">
        <v>95</v>
      </c>
      <c r="E14" s="2">
        <v>1</v>
      </c>
    </row>
    <row r="15" spans="1:5">
      <c r="A15" s="1">
        <v>23020100001177</v>
      </c>
      <c r="B15" s="2" t="s">
        <v>96</v>
      </c>
      <c r="C15" s="2" t="s">
        <v>97</v>
      </c>
      <c r="D15" s="2" t="s">
        <v>88</v>
      </c>
      <c r="E15" s="2">
        <v>1</v>
      </c>
    </row>
    <row r="16" spans="1:5">
      <c r="A16" s="1">
        <v>22040200000004</v>
      </c>
      <c r="B16" s="2" t="s">
        <v>98</v>
      </c>
      <c r="C16" s="2" t="s">
        <v>99</v>
      </c>
      <c r="D16" s="2" t="s">
        <v>53</v>
      </c>
      <c r="E16" s="2">
        <v>1</v>
      </c>
    </row>
    <row r="17" spans="1:5">
      <c r="A17" s="1">
        <v>35070500400048</v>
      </c>
      <c r="B17" s="2" t="s">
        <v>100</v>
      </c>
      <c r="C17" s="2" t="s">
        <v>101</v>
      </c>
      <c r="D17" s="2" t="s">
        <v>53</v>
      </c>
      <c r="E17" s="2">
        <v>1</v>
      </c>
    </row>
    <row r="18" spans="1:5">
      <c r="A18" s="1">
        <v>24070100000125</v>
      </c>
      <c r="B18" s="2" t="s">
        <v>102</v>
      </c>
      <c r="C18" s="2" t="s">
        <v>103</v>
      </c>
      <c r="D18" s="2" t="s">
        <v>53</v>
      </c>
      <c r="E18" s="2">
        <v>1</v>
      </c>
    </row>
    <row r="19" spans="1:5">
      <c r="A19" s="1">
        <v>24061100000233</v>
      </c>
      <c r="B19" s="2" t="s">
        <v>104</v>
      </c>
      <c r="C19" s="2" t="s">
        <v>105</v>
      </c>
      <c r="D19" s="2" t="s">
        <v>43</v>
      </c>
      <c r="E19" s="2">
        <v>1</v>
      </c>
    </row>
    <row r="20" spans="1:5">
      <c r="A20" s="1">
        <v>24061100000471</v>
      </c>
      <c r="B20" s="2" t="s">
        <v>104</v>
      </c>
      <c r="C20" s="2" t="s">
        <v>106</v>
      </c>
      <c r="D20" s="2" t="s">
        <v>43</v>
      </c>
      <c r="E20" s="2">
        <v>1</v>
      </c>
    </row>
    <row r="21" spans="1:5">
      <c r="A21" s="1">
        <v>24062700000535</v>
      </c>
      <c r="B21" s="2" t="s">
        <v>107</v>
      </c>
      <c r="C21" s="2" t="s">
        <v>108</v>
      </c>
      <c r="D21" s="2" t="s">
        <v>40</v>
      </c>
      <c r="E21" s="2">
        <v>1</v>
      </c>
    </row>
    <row r="22" spans="1:5">
      <c r="A22" s="1">
        <v>29060600103014</v>
      </c>
      <c r="B22" s="2" t="s">
        <v>109</v>
      </c>
      <c r="C22" s="2" t="s">
        <v>110</v>
      </c>
      <c r="D22" s="2" t="s">
        <v>43</v>
      </c>
      <c r="E22" s="2">
        <v>1</v>
      </c>
    </row>
    <row r="23" spans="1:5">
      <c r="A23" s="1">
        <v>22010100000063</v>
      </c>
      <c r="B23" s="2" t="s">
        <v>111</v>
      </c>
      <c r="C23" s="2" t="s">
        <v>112</v>
      </c>
      <c r="D23" s="2" t="s">
        <v>14</v>
      </c>
      <c r="E23" s="2">
        <v>1</v>
      </c>
    </row>
    <row r="24" spans="1:5">
      <c r="A24" s="1">
        <v>23100200000011</v>
      </c>
      <c r="B24" s="2" t="s">
        <v>113</v>
      </c>
      <c r="C24" s="2" t="s">
        <v>114</v>
      </c>
      <c r="D24" s="2" t="s">
        <v>115</v>
      </c>
      <c r="E24" s="2">
        <v>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jun zhao</dc:creator>
  <cp:lastModifiedBy>陆雅华</cp:lastModifiedBy>
  <dcterms:created xsi:type="dcterms:W3CDTF">2006-09-16T00:00:00Z</dcterms:created>
  <dcterms:modified xsi:type="dcterms:W3CDTF">2026-09-10T01:16:53Z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C6FF7A604002487FA6DE847E09A3B50B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