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<sst xmlns="http://schemas.openxmlformats.org/spreadsheetml/2006/main" count="246" uniqueCount="138">
  <si>
    <t>序号</t>
  </si>
  <si>
    <t>物料代码</t>
  </si>
  <si>
    <t>物料名称</t>
  </si>
  <si>
    <t>规格</t>
  </si>
  <si>
    <t>单位</t>
  </si>
  <si>
    <t>计划量</t>
  </si>
  <si>
    <t>上海境堂实业有限公司</t>
  </si>
  <si>
    <t>上海悦润工贸有限公司</t>
  </si>
  <si>
    <r>
      <rPr>
        <sz val="11"/>
        <rFont val="宋体"/>
        <charset val="134"/>
      </rPr>
      <t>上海耀斌五金机电有限公司</t>
    </r>
    <r>
      <rPr>
        <sz val="11"/>
        <rFont val="Times New Roman"/>
        <charset val="134"/>
      </rPr>
      <t xml:space="preserve"> </t>
    </r>
  </si>
  <si>
    <t>投标单位</t>
  </si>
  <si>
    <t>最低价（单价：元）</t>
  </si>
  <si>
    <t>第一名单位</t>
  </si>
  <si>
    <t>胀套</t>
  </si>
  <si>
    <t>Z2-35*80</t>
  </si>
  <si>
    <t>个</t>
  </si>
  <si>
    <t>按订单</t>
  </si>
  <si>
    <t>钢丝增强管</t>
  </si>
  <si>
    <t>φ20</t>
  </si>
  <si>
    <t>米</t>
  </si>
  <si>
    <t>管道修补胶</t>
  </si>
  <si>
    <t>85g</t>
  </si>
  <si>
    <t>支</t>
  </si>
  <si>
    <t>骨架油封</t>
  </si>
  <si>
    <t>50×60×7</t>
  </si>
  <si>
    <t>不锈钢扇型喷嘴</t>
  </si>
  <si>
    <r>
      <rPr>
        <sz val="11"/>
        <rFont val="Times New Roman"/>
        <charset val="134"/>
      </rPr>
      <t>6503</t>
    </r>
    <r>
      <rPr>
        <sz val="11"/>
        <rFont val="宋体"/>
        <charset val="134"/>
      </rPr>
      <t>，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分</t>
    </r>
  </si>
  <si>
    <t>只</t>
  </si>
  <si>
    <r>
      <rPr>
        <sz val="11"/>
        <rFont val="Times New Roman"/>
        <charset val="134"/>
      </rPr>
      <t>O</t>
    </r>
    <r>
      <rPr>
        <sz val="11"/>
        <rFont val="宋体"/>
        <charset val="134"/>
      </rPr>
      <t>型圈</t>
    </r>
  </si>
  <si>
    <t>22×3.1</t>
  </si>
  <si>
    <t>27×3.1</t>
  </si>
  <si>
    <t>尼龙万向轮</t>
  </si>
  <si>
    <r>
      <rPr>
        <sz val="11"/>
        <rFont val="Times New Roman"/>
        <charset val="134"/>
      </rPr>
      <t>100/4</t>
    </r>
    <r>
      <rPr>
        <sz val="11"/>
        <rFont val="宋体"/>
        <charset val="134"/>
      </rPr>
      <t>寸，带刹车</t>
    </r>
  </si>
  <si>
    <t>平键</t>
  </si>
  <si>
    <t>10mm</t>
  </si>
  <si>
    <t>根</t>
  </si>
  <si>
    <t>100×130×12</t>
  </si>
  <si>
    <t>合金开孔器</t>
  </si>
  <si>
    <t>φ32</t>
  </si>
  <si>
    <t>Φ42</t>
  </si>
  <si>
    <t>管牙丝攻</t>
  </si>
  <si>
    <t>G3/8"</t>
  </si>
  <si>
    <t>副</t>
  </si>
  <si>
    <t>不锈钢外丝三通</t>
  </si>
  <si>
    <r>
      <rPr>
        <sz val="11"/>
        <rFont val="Times New Roman"/>
        <charset val="134"/>
      </rPr>
      <t>DN15(4</t>
    </r>
    <r>
      <rPr>
        <sz val="11"/>
        <rFont val="宋体"/>
        <charset val="134"/>
      </rPr>
      <t>分</t>
    </r>
    <r>
      <rPr>
        <sz val="11"/>
        <rFont val="Times New Roman"/>
        <charset val="134"/>
      </rPr>
      <t>)</t>
    </r>
    <r>
      <rPr>
        <sz val="11"/>
        <rFont val="宋体"/>
        <charset val="134"/>
      </rPr>
      <t>，水管</t>
    </r>
  </si>
  <si>
    <t>电瓶</t>
  </si>
  <si>
    <r>
      <rPr>
        <sz val="11"/>
        <rFont val="Times New Roman"/>
        <charset val="134"/>
      </rPr>
      <t>6-EVF-106</t>
    </r>
    <r>
      <rPr>
        <sz val="11"/>
        <rFont val="宋体"/>
        <charset val="134"/>
      </rPr>
      <t>，</t>
    </r>
    <r>
      <rPr>
        <sz val="11"/>
        <rFont val="Times New Roman"/>
        <charset val="134"/>
      </rPr>
      <t>YZ-X2</t>
    </r>
  </si>
  <si>
    <t>台</t>
  </si>
  <si>
    <t>氩气表减压阀</t>
  </si>
  <si>
    <t>YX-25AJ1HNE</t>
  </si>
  <si>
    <t>套</t>
  </si>
  <si>
    <t>氧气瓶固定架</t>
  </si>
  <si>
    <t>真空吸盘（单独唇边）</t>
  </si>
  <si>
    <t>FX39T30</t>
  </si>
  <si>
    <r>
      <rPr>
        <sz val="11"/>
        <rFont val="Times New Roman"/>
        <charset val="134"/>
      </rPr>
      <t>PP</t>
    </r>
    <r>
      <rPr>
        <sz val="11"/>
        <rFont val="宋体"/>
        <charset val="134"/>
      </rPr>
      <t>活接头</t>
    </r>
  </si>
  <si>
    <t>DN40</t>
  </si>
  <si>
    <t>深沟球轴承</t>
  </si>
  <si>
    <t>6002-2RS</t>
  </si>
  <si>
    <t>盘</t>
  </si>
  <si>
    <t>电磁溢流阀</t>
  </si>
  <si>
    <t>Y2DH-H032</t>
  </si>
  <si>
    <t>55x70x8</t>
  </si>
  <si>
    <t>三角带</t>
  </si>
  <si>
    <t>XPA1700</t>
  </si>
  <si>
    <t>不锈钢含钴麻花钻</t>
  </si>
  <si>
    <r>
      <rPr>
        <sz val="11"/>
        <rFont val="宋体"/>
        <charset val="134"/>
      </rPr>
      <t>？</t>
    </r>
    <r>
      <rPr>
        <sz val="11"/>
        <rFont val="Times New Roman"/>
        <charset val="134"/>
      </rPr>
      <t>8.5</t>
    </r>
  </si>
  <si>
    <t>自强链条</t>
  </si>
  <si>
    <t>10A-1*96L</t>
  </si>
  <si>
    <t>不锈钢螺帽</t>
  </si>
  <si>
    <t>M5</t>
  </si>
  <si>
    <t>颗</t>
  </si>
  <si>
    <t>不锈钢无动力滚筒</t>
  </si>
  <si>
    <r>
      <rPr>
        <sz val="11"/>
        <rFont val="Times New Roman"/>
        <charset val="134"/>
      </rPr>
      <t xml:space="preserve">25x62x72mm </t>
    </r>
    <r>
      <rPr>
        <sz val="11"/>
        <rFont val="宋体"/>
        <charset val="134"/>
      </rPr>
      <t>内牙</t>
    </r>
    <r>
      <rPr>
        <sz val="11"/>
        <rFont val="Times New Roman"/>
        <charset val="134"/>
      </rPr>
      <t>M5</t>
    </r>
  </si>
  <si>
    <t>不锈钢双排链轮滚筒</t>
  </si>
  <si>
    <r>
      <rPr>
        <sz val="11"/>
        <rFont val="Times New Roman"/>
        <charset val="134"/>
      </rPr>
      <t xml:space="preserve">470x484x50mm </t>
    </r>
    <r>
      <rPr>
        <sz val="11"/>
        <rFont val="宋体"/>
        <charset val="134"/>
      </rPr>
      <t>内牙</t>
    </r>
    <r>
      <rPr>
        <sz val="11"/>
        <rFont val="Times New Roman"/>
        <charset val="134"/>
      </rPr>
      <t>M8</t>
    </r>
  </si>
  <si>
    <t>72x54x10</t>
  </si>
  <si>
    <t>75x54x10</t>
  </si>
  <si>
    <t>不锈钢波纹管</t>
  </si>
  <si>
    <t>1/2x900mm</t>
  </si>
  <si>
    <t>1/2x1500mm</t>
  </si>
  <si>
    <t>平板手推车</t>
  </si>
  <si>
    <r>
      <rPr>
        <sz val="11"/>
        <rFont val="宋体"/>
        <charset val="134"/>
      </rPr>
      <t>全静音</t>
    </r>
    <r>
      <rPr>
        <sz val="11"/>
        <rFont val="Times New Roman"/>
        <charset val="134"/>
      </rPr>
      <t>73×46</t>
    </r>
    <r>
      <rPr>
        <sz val="11"/>
        <rFont val="宋体"/>
        <charset val="134"/>
      </rPr>
      <t>，载重</t>
    </r>
    <r>
      <rPr>
        <sz val="11"/>
        <rFont val="Times New Roman"/>
        <charset val="134"/>
      </rPr>
      <t>300</t>
    </r>
    <r>
      <rPr>
        <sz val="11"/>
        <rFont val="宋体"/>
        <charset val="134"/>
      </rPr>
      <t>斤</t>
    </r>
  </si>
  <si>
    <t>活扳手</t>
  </si>
  <si>
    <r>
      <rPr>
        <sz val="11"/>
        <rFont val="Times New Roman"/>
        <charset val="134"/>
      </rPr>
      <t>150mm(6″)</t>
    </r>
    <r>
      <rPr>
        <sz val="11"/>
        <rFont val="宋体"/>
        <charset val="134"/>
      </rPr>
      <t>，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寸活动扳手</t>
    </r>
    <r>
      <rPr>
        <sz val="11"/>
        <rFont val="Times New Roman"/>
        <charset val="134"/>
      </rPr>
      <t xml:space="preserve"> </t>
    </r>
  </si>
  <si>
    <t>把</t>
  </si>
  <si>
    <t>绝缘钢丝钳</t>
  </si>
  <si>
    <t>200mm</t>
  </si>
  <si>
    <t>陶瓷接线端子</t>
  </si>
  <si>
    <r>
      <rPr>
        <sz val="11"/>
        <rFont val="宋体"/>
        <charset val="134"/>
      </rPr>
      <t>两进两出</t>
    </r>
    <r>
      <rPr>
        <sz val="11"/>
        <rFont val="Times New Roman"/>
        <charset val="134"/>
      </rPr>
      <t>10A</t>
    </r>
  </si>
  <si>
    <t>黄油嘴</t>
  </si>
  <si>
    <t>M6x1</t>
  </si>
  <si>
    <t>电缆</t>
  </si>
  <si>
    <t>YJV-3×35+2×16</t>
  </si>
  <si>
    <t>注：</t>
  </si>
  <si>
    <t>红色字体为最低价第一名；</t>
  </si>
  <si>
    <t>蓝色字体为最低价第二名。</t>
  </si>
  <si>
    <t>焊条接棒带</t>
  </si>
  <si>
    <t>件</t>
  </si>
  <si>
    <t>镀锌方管</t>
  </si>
  <si>
    <t>50*50*2mm</t>
  </si>
  <si>
    <t>方管</t>
  </si>
  <si>
    <t>80*80*3mm</t>
  </si>
  <si>
    <t>铈钨棒</t>
  </si>
  <si>
    <t>12×50，316</t>
  </si>
  <si>
    <t>316不锈钢平垫</t>
  </si>
  <si>
    <t>铜宝塔弯头</t>
  </si>
  <si>
    <t>4分外丝x19mm</t>
  </si>
  <si>
    <t>轴承</t>
  </si>
  <si>
    <t>6008ZZ，人本</t>
  </si>
  <si>
    <t>6013-2Z(80113)，人本</t>
  </si>
  <si>
    <t>6207-Z(60207)，人本</t>
  </si>
  <si>
    <t>调心滚子轴承</t>
  </si>
  <si>
    <t>22206/(3506)，人本</t>
  </si>
  <si>
    <t>61909-2Z，人本</t>
  </si>
  <si>
    <t>压缩空气管</t>
  </si>
  <si>
    <t>φ10</t>
  </si>
  <si>
    <t>紫铜棒</t>
  </si>
  <si>
    <t>φ50</t>
  </si>
  <si>
    <t>6212ZZ/(6212-2Z)</t>
  </si>
  <si>
    <t>带座轴承</t>
  </si>
  <si>
    <t>UCT210</t>
  </si>
  <si>
    <t>三爪拉马</t>
  </si>
  <si>
    <t>史丹利250mm</t>
  </si>
  <si>
    <t>气体涡轮流量计</t>
  </si>
  <si>
    <t>LWGQ-100 A型 量程20-400m3/h，显示+锂电池</t>
  </si>
  <si>
    <t>10孔零排（带绝缘子）</t>
  </si>
  <si>
    <t>3×25×200</t>
  </si>
  <si>
    <t>断路器</t>
  </si>
  <si>
    <t>DZ47-3P/20A</t>
  </si>
  <si>
    <t>NM1-630S/3300 400A，正泰</t>
  </si>
  <si>
    <t>电流互感器</t>
  </si>
  <si>
    <t>BH-0.66，200/5</t>
  </si>
  <si>
    <t>电流表</t>
  </si>
  <si>
    <t>6L2-400/5</t>
  </si>
  <si>
    <t>平口钳</t>
  </si>
  <si>
    <t>机用Q13250，250mm</t>
  </si>
  <si>
    <t>字钉</t>
  </si>
  <si>
    <t>钢字母，3mm，超硬型</t>
  </si>
  <si>
    <t>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</si>
</sst>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39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1"/>
      <name val="宋体"/>
      <charset val="134"/>
    </font>
    <font>
      <sz val="11"/>
      <name val="Times New Roman"/>
      <charset val="134"/>
    </font>
    <font>
      <sz val="11"/>
      <color rgb="FF00B0F0"/>
      <name val="Times New Roman"/>
      <charset val="134"/>
    </font>
    <font>
      <sz val="11"/>
      <color rgb="FFFF0000"/>
      <name val="Times New Roma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</font>
    <font>
      <sz val="12"/>
      <color rgb="FF00B0F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1" fillId="34" borderId="0" applyNumberFormat="0" applyBorder="0" applyProtection="0">
      <alignment vertical="center"/>
    </xf>
    <xf numFmtId="0" fontId="31" fillId="34" borderId="0" applyNumberFormat="0" applyBorder="0" applyProtection="0">
      <alignment vertical="center"/>
    </xf>
    <xf numFmtId="0" fontId="31" fillId="34" borderId="0" applyNumberFormat="0" applyBorder="0" applyProtection="0">
      <alignment vertical="center"/>
    </xf>
    <xf numFmtId="0" fontId="31" fillId="34" borderId="0" applyNumberFormat="0" applyBorder="0" applyProtection="0">
      <alignment vertical="center"/>
    </xf>
    <xf numFmtId="0" fontId="31" fillId="35" borderId="0" applyNumberFormat="0" applyBorder="0" applyProtection="0">
      <alignment vertical="center"/>
    </xf>
    <xf numFmtId="0" fontId="31" fillId="35" borderId="0" applyNumberFormat="0" applyBorder="0" applyProtection="0">
      <alignment vertical="center"/>
    </xf>
    <xf numFmtId="0" fontId="31" fillId="35" borderId="0" applyNumberFormat="0" applyBorder="0" applyProtection="0">
      <alignment vertical="center"/>
    </xf>
    <xf numFmtId="0" fontId="31" fillId="35" borderId="0" applyNumberFormat="0" applyBorder="0" applyProtection="0">
      <alignment vertical="center"/>
    </xf>
    <xf numFmtId="0" fontId="30" fillId="36" borderId="0" applyNumberFormat="0" applyBorder="0" applyProtection="0">
      <alignment vertical="center"/>
    </xf>
    <xf numFmtId="0" fontId="30" fillId="36" borderId="0" applyNumberFormat="0" applyBorder="0" applyProtection="0">
      <alignment vertical="center"/>
    </xf>
    <xf numFmtId="0" fontId="30" fillId="36" borderId="0" applyNumberFormat="0" applyBorder="0" applyProtection="0">
      <alignment vertical="center"/>
    </xf>
    <xf numFmtId="0" fontId="30" fillId="36" borderId="0" applyNumberFormat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2" fillId="37" borderId="0" applyNumberFormat="0" applyBorder="0" applyProtection="0">
      <alignment vertical="center"/>
    </xf>
    <xf numFmtId="0" fontId="32" fillId="37" borderId="0" applyNumberFormat="0" applyBorder="0" applyProtection="0">
      <alignment vertical="center"/>
    </xf>
    <xf numFmtId="0" fontId="32" fillId="37" borderId="0" applyNumberFormat="0" applyBorder="0" applyProtection="0">
      <alignment vertical="center"/>
    </xf>
    <xf numFmtId="0" fontId="32" fillId="37" borderId="0" applyNumberFormat="0" applyBorder="0" applyProtection="0">
      <alignment vertical="center"/>
    </xf>
    <xf numFmtId="0" fontId="31" fillId="38" borderId="0" applyNumberFormat="0" applyBorder="0" applyProtection="0">
      <alignment vertical="center"/>
    </xf>
    <xf numFmtId="0" fontId="31" fillId="38" borderId="0" applyNumberFormat="0" applyBorder="0" applyProtection="0">
      <alignment vertical="center"/>
    </xf>
    <xf numFmtId="0" fontId="31" fillId="38" borderId="0" applyNumberFormat="0" applyBorder="0" applyProtection="0">
      <alignment vertical="center"/>
    </xf>
    <xf numFmtId="0" fontId="31" fillId="38" borderId="0" applyNumberFormat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4" fillId="39" borderId="0" applyNumberFormat="0" applyBorder="0" applyProtection="0">
      <alignment vertical="center"/>
    </xf>
    <xf numFmtId="0" fontId="34" fillId="39" borderId="0" applyNumberFormat="0" applyBorder="0" applyProtection="0">
      <alignment vertical="center"/>
    </xf>
    <xf numFmtId="0" fontId="34" fillId="39" borderId="0" applyNumberFormat="0" applyBorder="0" applyProtection="0">
      <alignment vertical="center"/>
    </xf>
    <xf numFmtId="0" fontId="34" fillId="39" borderId="0" applyNumberFormat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0" fontId="35" fillId="40" borderId="0" applyNumberFormat="0" applyBorder="0" applyProtection="0">
      <alignment vertical="center"/>
    </xf>
    <xf numFmtId="0" fontId="35" fillId="40" borderId="0" applyNumberFormat="0" applyBorder="0" applyProtection="0">
      <alignment vertical="center"/>
    </xf>
    <xf numFmtId="0" fontId="35" fillId="40" borderId="0" applyNumberFormat="0" applyBorder="0" applyProtection="0">
      <alignment vertical="center"/>
    </xf>
    <xf numFmtId="0" fontId="35" fillId="40" borderId="0" applyNumberFormat="0" applyBorder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36" fillId="40" borderId="10" applyNumberFormat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9" fillId="0" borderId="0">
      <alignment vertical="center"/>
    </xf>
    <xf numFmtId="0" fontId="37" fillId="0" borderId="0"/>
    <xf numFmtId="0" fontId="9" fillId="0" borderId="0">
      <alignment vertical="center"/>
    </xf>
    <xf numFmtId="0" fontId="9" fillId="0" borderId="0">
      <alignment vertical="center"/>
    </xf>
    <xf numFmtId="0" fontId="0" fillId="0" borderId="0"/>
    <xf numFmtId="0" fontId="37" fillId="0" borderId="0"/>
    <xf numFmtId="0" fontId="37" fillId="0" borderId="0"/>
    <xf numFmtId="0" fontId="0" fillId="0" borderId="0"/>
    <xf numFmtId="0" fontId="37" fillId="0" borderId="0"/>
    <xf numFmtId="0" fontId="38" fillId="0" borderId="0">
      <alignment vertical="center"/>
    </xf>
    <xf numFmtId="0" fontId="9" fillId="0" borderId="0">
      <alignment vertical="center"/>
    </xf>
  </cellStyleXfs>
  <cellXfs count="37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77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horizontal="center"/>
    </xf>
    <xf numFmtId="43" fontId="2" fillId="0" borderId="0" xfId="1" applyNumberFormat="1" applyFont="1" applyAlignment="1">
      <alignment horizontal="center"/>
    </xf>
    <xf numFmtId="178" fontId="2" fillId="0" borderId="0" xfId="1" applyNumberFormat="1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left" vertical="center" wrapText="1"/>
    </xf>
    <xf numFmtId="43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4" fillId="0" borderId="1" xfId="0" applyNumberFormat="1" applyFont="1" applyFill="1" applyBorder="1" applyAlignment="1">
      <alignment horizontal="left" vertical="center" wrapText="1"/>
    </xf>
    <xf numFmtId="43" fontId="5" fillId="0" borderId="1" xfId="0" applyNumberFormat="1" applyFont="1" applyFill="1" applyBorder="1" applyAlignment="1">
      <alignment horizontal="left" vertical="center" wrapText="1"/>
    </xf>
    <xf numFmtId="43" fontId="6" fillId="0" borderId="1" xfId="0" applyNumberFormat="1" applyFont="1" applyFill="1" applyBorder="1" applyAlignment="1">
      <alignment horizontal="left" vertical="center" wrapText="1"/>
    </xf>
    <xf numFmtId="43" fontId="5" fillId="0" borderId="1" xfId="0" applyNumberFormat="1" applyFont="1" applyFill="1" applyBorder="1" applyAlignment="1">
      <alignment horizontal="left" vertical="center" wrapText="1"/>
    </xf>
    <xf numFmtId="43" fontId="6" fillId="0" borderId="1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left"/>
    </xf>
    <xf numFmtId="0" fontId="9" fillId="0" borderId="0" xfId="0" applyFont="1" applyBorder="1" applyAlignment="1">
      <alignment horizontal="center" vertical="center"/>
    </xf>
    <xf numFmtId="43" fontId="9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/>
    </xf>
    <xf numFmtId="177" fontId="2" fillId="0" borderId="0" xfId="0" applyNumberFormat="1" applyFont="1" applyBorder="1" applyAlignment="1">
      <alignment horizontal="center"/>
    </xf>
    <xf numFmtId="43" fontId="2" fillId="0" borderId="0" xfId="1" applyNumberFormat="1" applyFont="1" applyBorder="1" applyAlignment="1">
      <alignment horizontal="center"/>
    </xf>
    <xf numFmtId="178" fontId="2" fillId="0" borderId="0" xfId="1" applyNumberFormat="1" applyFont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tabSelected="1" workbookViewId="0">
      <pane xSplit="3" ySplit="1" topLeftCell="D2" activePane="bottomRight" state="frozen"/>
      <selection/>
      <selection pane="topRight"/>
      <selection pane="bottomLeft"/>
      <selection pane="bottomRight" activeCell="L11" sqref="L11"/>
    </sheetView>
  </sheetViews>
  <sheetFormatPr defaultColWidth="9" defaultRowHeight="15.75"/>
  <cols>
    <col min="1" max="1" width="4.75" style="5" customWidth="1"/>
    <col min="2" max="2" width="15" style="5" customWidth="1"/>
    <col min="3" max="3" width="19.375" style="6" customWidth="1"/>
    <col min="4" max="4" width="23.375" style="5" customWidth="1"/>
    <col min="5" max="5" width="7.125" style="5" customWidth="1"/>
    <col min="6" max="6" width="8.625" style="7" customWidth="1"/>
    <col min="7" max="9" width="12" style="8" customWidth="1"/>
    <col min="10" max="10" width="6.875" style="7" customWidth="1"/>
    <col min="11" max="11" width="10.75" style="9" customWidth="1"/>
    <col min="12" max="12" width="26" style="10" customWidth="1"/>
    <col min="13" max="16384" width="9" style="11"/>
  </cols>
  <sheetData>
    <row r="1" ht="42" spans="1:12">
      <c r="A1" s="12" t="s">
        <v>0</v>
      </c>
      <c r="B1" s="12" t="s">
        <v>1</v>
      </c>
      <c r="C1" s="13" t="s">
        <v>2</v>
      </c>
      <c r="D1" s="12" t="s">
        <v>3</v>
      </c>
      <c r="E1" s="12" t="s">
        <v>4</v>
      </c>
      <c r="F1" s="14" t="s">
        <v>5</v>
      </c>
      <c r="G1" s="15" t="s">
        <v>6</v>
      </c>
      <c r="H1" s="15" t="s">
        <v>7</v>
      </c>
      <c r="I1" s="15" t="s">
        <v>8</v>
      </c>
      <c r="J1" s="12" t="s">
        <v>9</v>
      </c>
      <c r="K1" s="15" t="s">
        <v>10</v>
      </c>
      <c r="L1" s="16" t="s">
        <v>11</v>
      </c>
    </row>
    <row r="2" s="3" customFormat="1" ht="20" customHeight="1" spans="1:12">
      <c r="A2" s="17">
        <v>1</v>
      </c>
      <c r="B2" s="18">
        <v>23020800000096</v>
      </c>
      <c r="C2" s="19" t="s">
        <v>12</v>
      </c>
      <c r="D2" s="17" t="s">
        <v>13</v>
      </c>
      <c r="E2" s="19" t="s">
        <v>14</v>
      </c>
      <c r="F2" s="19" t="s">
        <v>15</v>
      </c>
      <c r="G2" s="20">
        <v>310</v>
      </c>
      <c r="H2" s="20">
        <v>380</v>
      </c>
      <c r="I2" s="20">
        <v>295</v>
      </c>
      <c r="J2" s="17">
        <f t="shared" ref="J2:J39" si="0">COUNT(G2:I2)</f>
        <v>3</v>
      </c>
      <c r="K2" s="20">
        <f t="shared" ref="K2:K39" si="1">MIN(G2:I2)</f>
        <v>295</v>
      </c>
      <c r="L2" s="19" t="str">
        <f>INDEX($G$1:$I$1,MATCH(K2,G2:I2,0))</f>
        <v>上海耀斌五金机电有限公司 </v>
      </c>
    </row>
    <row r="3" s="4" customFormat="1" ht="20" customHeight="1" spans="1:12">
      <c r="A3" s="21">
        <v>2</v>
      </c>
      <c r="B3" s="18">
        <v>26080000000293</v>
      </c>
      <c r="C3" s="22" t="s">
        <v>16</v>
      </c>
      <c r="D3" s="21" t="s">
        <v>17</v>
      </c>
      <c r="E3" s="22" t="s">
        <v>18</v>
      </c>
      <c r="F3" s="22" t="s">
        <v>15</v>
      </c>
      <c r="G3" s="23">
        <v>7</v>
      </c>
      <c r="H3" s="23">
        <v>6.5</v>
      </c>
      <c r="I3" s="23">
        <v>8</v>
      </c>
      <c r="J3" s="21">
        <f t="shared" si="0"/>
        <v>3</v>
      </c>
      <c r="K3" s="23">
        <f t="shared" si="1"/>
        <v>6.5</v>
      </c>
      <c r="L3" s="22" t="str">
        <f>INDEX($G$1:$I$1,MATCH(K3,G3:I3,0))</f>
        <v>上海悦润工贸有限公司</v>
      </c>
    </row>
    <row r="4" s="3" customFormat="1" ht="20" customHeight="1" spans="1:12">
      <c r="A4" s="17">
        <v>3</v>
      </c>
      <c r="B4" s="18">
        <v>28050000000272</v>
      </c>
      <c r="C4" s="19" t="s">
        <v>19</v>
      </c>
      <c r="D4" s="17" t="s">
        <v>20</v>
      </c>
      <c r="E4" s="19" t="s">
        <v>21</v>
      </c>
      <c r="F4" s="19" t="s">
        <v>15</v>
      </c>
      <c r="G4" s="24">
        <v>55</v>
      </c>
      <c r="H4" s="25">
        <v>55</v>
      </c>
      <c r="I4" s="20">
        <v>56</v>
      </c>
      <c r="J4" s="17">
        <f t="shared" si="0"/>
        <v>3</v>
      </c>
      <c r="K4" s="20">
        <f t="shared" si="1"/>
        <v>55</v>
      </c>
      <c r="L4" s="19" t="s">
        <v>7</v>
      </c>
    </row>
    <row r="5" s="3" customFormat="1" ht="20" customHeight="1" spans="1:12">
      <c r="A5" s="17">
        <v>4</v>
      </c>
      <c r="B5" s="18">
        <v>23010700000470</v>
      </c>
      <c r="C5" s="19" t="s">
        <v>22</v>
      </c>
      <c r="D5" s="17" t="s">
        <v>23</v>
      </c>
      <c r="E5" s="19" t="s">
        <v>14</v>
      </c>
      <c r="F5" s="19" t="s">
        <v>15</v>
      </c>
      <c r="G5" s="20">
        <v>14</v>
      </c>
      <c r="H5" s="20">
        <v>12</v>
      </c>
      <c r="I5" s="20">
        <v>15</v>
      </c>
      <c r="J5" s="17">
        <f t="shared" si="0"/>
        <v>3</v>
      </c>
      <c r="K5" s="20">
        <f t="shared" si="1"/>
        <v>12</v>
      </c>
      <c r="L5" s="19" t="str">
        <f>INDEX($G$1:$I$1,MATCH(K5,G5:I5,0))</f>
        <v>上海悦润工贸有限公司</v>
      </c>
    </row>
    <row r="6" s="3" customFormat="1" ht="20" customHeight="1" spans="1:12">
      <c r="A6" s="17">
        <v>5</v>
      </c>
      <c r="B6" s="18">
        <v>23041100000192</v>
      </c>
      <c r="C6" s="19" t="s">
        <v>24</v>
      </c>
      <c r="D6" s="17" t="s">
        <v>25</v>
      </c>
      <c r="E6" s="19" t="s">
        <v>26</v>
      </c>
      <c r="F6" s="19" t="s">
        <v>15</v>
      </c>
      <c r="G6" s="20">
        <v>13</v>
      </c>
      <c r="H6" s="20">
        <v>15</v>
      </c>
      <c r="I6" s="20">
        <v>12</v>
      </c>
      <c r="J6" s="17">
        <f t="shared" si="0"/>
        <v>3</v>
      </c>
      <c r="K6" s="20">
        <f t="shared" si="1"/>
        <v>12</v>
      </c>
      <c r="L6" s="19" t="str">
        <f>INDEX($G$1:$I$1,MATCH(K6,G6:I6,0))</f>
        <v>上海耀斌五金机电有限公司 </v>
      </c>
    </row>
    <row r="7" s="4" customFormat="1" ht="20" customHeight="1" spans="1:12">
      <c r="A7" s="21">
        <v>6</v>
      </c>
      <c r="B7" s="18">
        <v>23010800000198</v>
      </c>
      <c r="C7" s="21" t="s">
        <v>27</v>
      </c>
      <c r="D7" s="21" t="s">
        <v>28</v>
      </c>
      <c r="E7" s="22" t="s">
        <v>26</v>
      </c>
      <c r="F7" s="22" t="s">
        <v>15</v>
      </c>
      <c r="G7" s="23">
        <v>1.55</v>
      </c>
      <c r="H7" s="26">
        <v>1.5</v>
      </c>
      <c r="I7" s="27">
        <v>1.5</v>
      </c>
      <c r="J7" s="21">
        <f t="shared" si="0"/>
        <v>3</v>
      </c>
      <c r="K7" s="23">
        <f t="shared" si="1"/>
        <v>1.5</v>
      </c>
      <c r="L7" s="22" t="s">
        <v>8</v>
      </c>
    </row>
    <row r="8" s="3" customFormat="1" ht="20" customHeight="1" spans="1:12">
      <c r="A8" s="21">
        <v>7</v>
      </c>
      <c r="B8" s="18">
        <v>23010800000207</v>
      </c>
      <c r="C8" s="21" t="s">
        <v>27</v>
      </c>
      <c r="D8" s="21" t="s">
        <v>29</v>
      </c>
      <c r="E8" s="22" t="s">
        <v>26</v>
      </c>
      <c r="F8" s="22" t="s">
        <v>15</v>
      </c>
      <c r="G8" s="23">
        <v>1.55</v>
      </c>
      <c r="H8" s="23">
        <v>2</v>
      </c>
      <c r="I8" s="23">
        <v>1.5</v>
      </c>
      <c r="J8" s="21">
        <f t="shared" si="0"/>
        <v>3</v>
      </c>
      <c r="K8" s="23">
        <f t="shared" si="1"/>
        <v>1.5</v>
      </c>
      <c r="L8" s="22" t="str">
        <f>INDEX($G$1:$I$1,MATCH(K8,G8:I8,0))</f>
        <v>上海耀斌五金机电有限公司 </v>
      </c>
    </row>
    <row r="9" s="3" customFormat="1" ht="20" customHeight="1" spans="1:12">
      <c r="A9" s="21">
        <v>8</v>
      </c>
      <c r="B9" s="18">
        <v>22070000000102</v>
      </c>
      <c r="C9" s="22" t="s">
        <v>30</v>
      </c>
      <c r="D9" s="21" t="s">
        <v>31</v>
      </c>
      <c r="E9" s="22" t="s">
        <v>26</v>
      </c>
      <c r="F9" s="22" t="s">
        <v>15</v>
      </c>
      <c r="G9" s="23">
        <v>30</v>
      </c>
      <c r="H9" s="23">
        <v>20</v>
      </c>
      <c r="I9" s="23">
        <v>25</v>
      </c>
      <c r="J9" s="21">
        <f t="shared" si="0"/>
        <v>3</v>
      </c>
      <c r="K9" s="23">
        <f t="shared" si="1"/>
        <v>20</v>
      </c>
      <c r="L9" s="22" t="str">
        <f>INDEX($G$1:$I$1,MATCH(K9,G9:I9,0))</f>
        <v>上海悦润工贸有限公司</v>
      </c>
    </row>
    <row r="10" s="3" customFormat="1" ht="20" customHeight="1" spans="1:12">
      <c r="A10" s="21">
        <v>9</v>
      </c>
      <c r="B10" s="18">
        <v>23011200000004</v>
      </c>
      <c r="C10" s="22" t="s">
        <v>32</v>
      </c>
      <c r="D10" s="21" t="s">
        <v>33</v>
      </c>
      <c r="E10" s="22" t="s">
        <v>34</v>
      </c>
      <c r="F10" s="22" t="s">
        <v>15</v>
      </c>
      <c r="G10" s="26">
        <v>15</v>
      </c>
      <c r="H10" s="23">
        <v>20</v>
      </c>
      <c r="I10" s="27">
        <v>15</v>
      </c>
      <c r="J10" s="21">
        <f t="shared" si="0"/>
        <v>3</v>
      </c>
      <c r="K10" s="23">
        <f t="shared" si="1"/>
        <v>15</v>
      </c>
      <c r="L10" s="22" t="s">
        <v>8</v>
      </c>
    </row>
    <row r="11" s="3" customFormat="1" ht="20" customHeight="1" spans="1:12">
      <c r="A11" s="17">
        <v>10</v>
      </c>
      <c r="B11" s="18">
        <v>23010700000080</v>
      </c>
      <c r="C11" s="19" t="s">
        <v>22</v>
      </c>
      <c r="D11" s="17" t="s">
        <v>35</v>
      </c>
      <c r="E11" s="19" t="s">
        <v>14</v>
      </c>
      <c r="F11" s="19" t="s">
        <v>15</v>
      </c>
      <c r="G11" s="20">
        <v>36</v>
      </c>
      <c r="H11" s="20">
        <v>33</v>
      </c>
      <c r="I11" s="20">
        <v>39</v>
      </c>
      <c r="J11" s="17">
        <f t="shared" si="0"/>
        <v>3</v>
      </c>
      <c r="K11" s="20">
        <f t="shared" si="1"/>
        <v>33</v>
      </c>
      <c r="L11" s="19" t="str">
        <f t="shared" ref="L11:L24" si="2">INDEX($G$1:$I$1,MATCH(K11,G11:I11,0))</f>
        <v>上海悦润工贸有限公司</v>
      </c>
    </row>
    <row r="12" s="4" customFormat="1" ht="20" customHeight="1" spans="1:12">
      <c r="A12" s="21">
        <v>11</v>
      </c>
      <c r="B12" s="18">
        <v>22050100000145</v>
      </c>
      <c r="C12" s="22" t="s">
        <v>36</v>
      </c>
      <c r="D12" s="21" t="s">
        <v>37</v>
      </c>
      <c r="E12" s="22" t="s">
        <v>14</v>
      </c>
      <c r="F12" s="22" t="s">
        <v>15</v>
      </c>
      <c r="G12" s="23">
        <v>35</v>
      </c>
      <c r="H12" s="23">
        <v>28</v>
      </c>
      <c r="I12" s="23">
        <v>32</v>
      </c>
      <c r="J12" s="21">
        <f t="shared" si="0"/>
        <v>3</v>
      </c>
      <c r="K12" s="23">
        <f t="shared" si="1"/>
        <v>28</v>
      </c>
      <c r="L12" s="22" t="str">
        <f t="shared" si="2"/>
        <v>上海悦润工贸有限公司</v>
      </c>
    </row>
    <row r="13" s="3" customFormat="1" ht="20" customHeight="1" spans="1:12">
      <c r="A13" s="21">
        <v>12</v>
      </c>
      <c r="B13" s="18">
        <v>22050100000242</v>
      </c>
      <c r="C13" s="22" t="s">
        <v>36</v>
      </c>
      <c r="D13" s="21" t="s">
        <v>38</v>
      </c>
      <c r="E13" s="22" t="s">
        <v>14</v>
      </c>
      <c r="F13" s="22" t="s">
        <v>15</v>
      </c>
      <c r="G13" s="23">
        <v>43</v>
      </c>
      <c r="H13" s="23">
        <v>38</v>
      </c>
      <c r="I13" s="23">
        <v>42</v>
      </c>
      <c r="J13" s="21">
        <f t="shared" si="0"/>
        <v>3</v>
      </c>
      <c r="K13" s="23">
        <f t="shared" si="1"/>
        <v>38</v>
      </c>
      <c r="L13" s="22" t="str">
        <f t="shared" si="2"/>
        <v>上海悦润工贸有限公司</v>
      </c>
    </row>
    <row r="14" s="4" customFormat="1" ht="20" customHeight="1" spans="1:12">
      <c r="A14" s="21">
        <v>13</v>
      </c>
      <c r="B14" s="18">
        <v>22020700000067</v>
      </c>
      <c r="C14" s="22" t="s">
        <v>39</v>
      </c>
      <c r="D14" s="21" t="s">
        <v>40</v>
      </c>
      <c r="E14" s="22" t="s">
        <v>41</v>
      </c>
      <c r="F14" s="22" t="s">
        <v>15</v>
      </c>
      <c r="G14" s="23">
        <v>130</v>
      </c>
      <c r="H14" s="23">
        <v>120</v>
      </c>
      <c r="I14" s="23">
        <v>135</v>
      </c>
      <c r="J14" s="21">
        <f t="shared" si="0"/>
        <v>3</v>
      </c>
      <c r="K14" s="23">
        <f t="shared" si="1"/>
        <v>120</v>
      </c>
      <c r="L14" s="22" t="str">
        <f t="shared" si="2"/>
        <v>上海悦润工贸有限公司</v>
      </c>
    </row>
    <row r="15" s="3" customFormat="1" ht="20" customHeight="1" spans="1:12">
      <c r="A15" s="21">
        <v>14</v>
      </c>
      <c r="B15" s="18">
        <v>23070600000254</v>
      </c>
      <c r="C15" s="22" t="s">
        <v>42</v>
      </c>
      <c r="D15" s="21" t="s">
        <v>43</v>
      </c>
      <c r="E15" s="22" t="s">
        <v>26</v>
      </c>
      <c r="F15" s="22" t="s">
        <v>15</v>
      </c>
      <c r="G15" s="23">
        <v>18</v>
      </c>
      <c r="H15" s="23">
        <v>18</v>
      </c>
      <c r="I15" s="23">
        <v>16</v>
      </c>
      <c r="J15" s="21">
        <f t="shared" si="0"/>
        <v>3</v>
      </c>
      <c r="K15" s="23">
        <f t="shared" si="1"/>
        <v>16</v>
      </c>
      <c r="L15" s="22" t="str">
        <f t="shared" si="2"/>
        <v>上海耀斌五金机电有限公司 </v>
      </c>
    </row>
    <row r="16" s="3" customFormat="1" ht="20" customHeight="1" spans="1:12">
      <c r="A16" s="21">
        <v>15</v>
      </c>
      <c r="B16" s="18">
        <v>24062500000237</v>
      </c>
      <c r="C16" s="22" t="s">
        <v>44</v>
      </c>
      <c r="D16" s="21" t="s">
        <v>45</v>
      </c>
      <c r="E16" s="22" t="s">
        <v>46</v>
      </c>
      <c r="F16" s="22" t="s">
        <v>15</v>
      </c>
      <c r="G16" s="23">
        <v>1050</v>
      </c>
      <c r="H16" s="23">
        <v>1200</v>
      </c>
      <c r="I16" s="23">
        <v>990</v>
      </c>
      <c r="J16" s="21">
        <f t="shared" si="0"/>
        <v>3</v>
      </c>
      <c r="K16" s="23">
        <f t="shared" si="1"/>
        <v>990</v>
      </c>
      <c r="L16" s="22" t="str">
        <f t="shared" si="2"/>
        <v>上海耀斌五金机电有限公司 </v>
      </c>
    </row>
    <row r="17" s="3" customFormat="1" ht="20" customHeight="1" spans="1:12">
      <c r="A17" s="21">
        <v>16</v>
      </c>
      <c r="B17" s="18">
        <v>24050600000603</v>
      </c>
      <c r="C17" s="22" t="s">
        <v>47</v>
      </c>
      <c r="D17" s="21" t="s">
        <v>48</v>
      </c>
      <c r="E17" s="22" t="s">
        <v>49</v>
      </c>
      <c r="F17" s="22" t="s">
        <v>15</v>
      </c>
      <c r="G17" s="23">
        <v>600</v>
      </c>
      <c r="H17" s="23">
        <v>800</v>
      </c>
      <c r="I17" s="23">
        <v>595</v>
      </c>
      <c r="J17" s="21">
        <f t="shared" si="0"/>
        <v>3</v>
      </c>
      <c r="K17" s="23">
        <f t="shared" si="1"/>
        <v>595</v>
      </c>
      <c r="L17" s="22" t="str">
        <f t="shared" si="2"/>
        <v>上海耀斌五金机电有限公司 </v>
      </c>
    </row>
    <row r="18" s="3" customFormat="1" ht="20" customHeight="1" spans="1:12">
      <c r="A18" s="17">
        <v>17</v>
      </c>
      <c r="B18" s="18">
        <v>25296200000008</v>
      </c>
      <c r="C18" s="19" t="s">
        <v>50</v>
      </c>
      <c r="D18" s="17"/>
      <c r="E18" s="19" t="s">
        <v>14</v>
      </c>
      <c r="F18" s="19" t="s">
        <v>15</v>
      </c>
      <c r="G18" s="20">
        <v>410</v>
      </c>
      <c r="H18" s="20">
        <v>385</v>
      </c>
      <c r="I18" s="20">
        <v>430</v>
      </c>
      <c r="J18" s="17">
        <f t="shared" si="0"/>
        <v>3</v>
      </c>
      <c r="K18" s="20">
        <f t="shared" si="1"/>
        <v>385</v>
      </c>
      <c r="L18" s="19" t="str">
        <f t="shared" si="2"/>
        <v>上海悦润工贸有限公司</v>
      </c>
    </row>
    <row r="19" s="3" customFormat="1" ht="20" customHeight="1" spans="1:12">
      <c r="A19" s="21">
        <v>18</v>
      </c>
      <c r="B19" s="18">
        <v>24100000000236</v>
      </c>
      <c r="C19" s="22" t="s">
        <v>51</v>
      </c>
      <c r="D19" s="21" t="s">
        <v>52</v>
      </c>
      <c r="E19" s="22" t="s">
        <v>26</v>
      </c>
      <c r="F19" s="22" t="s">
        <v>15</v>
      </c>
      <c r="G19" s="23">
        <v>190</v>
      </c>
      <c r="H19" s="23">
        <v>195</v>
      </c>
      <c r="I19" s="23">
        <v>225</v>
      </c>
      <c r="J19" s="21">
        <f t="shared" si="0"/>
        <v>3</v>
      </c>
      <c r="K19" s="23">
        <f t="shared" si="1"/>
        <v>190</v>
      </c>
      <c r="L19" s="22" t="str">
        <f t="shared" si="2"/>
        <v>上海境堂实业有限公司</v>
      </c>
    </row>
    <row r="20" s="3" customFormat="1" ht="20" customHeight="1" spans="1:12">
      <c r="A20" s="21">
        <v>19</v>
      </c>
      <c r="B20" s="18">
        <v>23070200000153</v>
      </c>
      <c r="C20" s="21" t="s">
        <v>53</v>
      </c>
      <c r="D20" s="21" t="s">
        <v>54</v>
      </c>
      <c r="E20" s="22" t="s">
        <v>26</v>
      </c>
      <c r="F20" s="22" t="s">
        <v>15</v>
      </c>
      <c r="G20" s="23">
        <v>25</v>
      </c>
      <c r="H20" s="23">
        <v>30</v>
      </c>
      <c r="I20" s="23">
        <v>24</v>
      </c>
      <c r="J20" s="21">
        <f t="shared" si="0"/>
        <v>3</v>
      </c>
      <c r="K20" s="23">
        <f t="shared" si="1"/>
        <v>24</v>
      </c>
      <c r="L20" s="22" t="str">
        <f t="shared" si="2"/>
        <v>上海耀斌五金机电有限公司 </v>
      </c>
    </row>
    <row r="21" s="4" customFormat="1" ht="20" customHeight="1" spans="1:12">
      <c r="A21" s="21">
        <v>20</v>
      </c>
      <c r="B21" s="18">
        <v>23020100001166</v>
      </c>
      <c r="C21" s="22" t="s">
        <v>55</v>
      </c>
      <c r="D21" s="21" t="s">
        <v>56</v>
      </c>
      <c r="E21" s="22" t="s">
        <v>57</v>
      </c>
      <c r="F21" s="22" t="s">
        <v>15</v>
      </c>
      <c r="G21" s="23">
        <v>4</v>
      </c>
      <c r="H21" s="23">
        <v>4.5</v>
      </c>
      <c r="I21" s="23">
        <v>3.9</v>
      </c>
      <c r="J21" s="21">
        <f t="shared" si="0"/>
        <v>3</v>
      </c>
      <c r="K21" s="23">
        <f t="shared" si="1"/>
        <v>3.9</v>
      </c>
      <c r="L21" s="22" t="str">
        <f t="shared" si="2"/>
        <v>上海耀斌五金机电有限公司 </v>
      </c>
    </row>
    <row r="22" s="3" customFormat="1" ht="20" customHeight="1" spans="1:12">
      <c r="A22" s="21">
        <v>21</v>
      </c>
      <c r="B22" s="18">
        <v>24050600000148</v>
      </c>
      <c r="C22" s="22" t="s">
        <v>58</v>
      </c>
      <c r="D22" s="21" t="s">
        <v>59</v>
      </c>
      <c r="E22" s="22" t="s">
        <v>26</v>
      </c>
      <c r="F22" s="22" t="s">
        <v>15</v>
      </c>
      <c r="G22" s="23">
        <v>1050</v>
      </c>
      <c r="H22" s="23">
        <v>1200</v>
      </c>
      <c r="I22" s="23">
        <v>1000</v>
      </c>
      <c r="J22" s="21">
        <f t="shared" si="0"/>
        <v>3</v>
      </c>
      <c r="K22" s="23">
        <f t="shared" si="1"/>
        <v>1000</v>
      </c>
      <c r="L22" s="22" t="str">
        <f t="shared" si="2"/>
        <v>上海耀斌五金机电有限公司 </v>
      </c>
    </row>
    <row r="23" s="3" customFormat="1" ht="20" customHeight="1" spans="1:12">
      <c r="A23" s="21">
        <v>22</v>
      </c>
      <c r="B23" s="18">
        <v>23010700000466</v>
      </c>
      <c r="C23" s="22" t="s">
        <v>22</v>
      </c>
      <c r="D23" s="21" t="s">
        <v>60</v>
      </c>
      <c r="E23" s="22" t="s">
        <v>14</v>
      </c>
      <c r="F23" s="22" t="s">
        <v>15</v>
      </c>
      <c r="G23" s="23">
        <v>14</v>
      </c>
      <c r="H23" s="23">
        <v>12</v>
      </c>
      <c r="I23" s="23">
        <v>15</v>
      </c>
      <c r="J23" s="21">
        <f t="shared" si="0"/>
        <v>3</v>
      </c>
      <c r="K23" s="23">
        <f t="shared" si="1"/>
        <v>12</v>
      </c>
      <c r="L23" s="22" t="str">
        <f t="shared" si="2"/>
        <v>上海悦润工贸有限公司</v>
      </c>
    </row>
    <row r="24" s="4" customFormat="1" ht="20" customHeight="1" spans="1:12">
      <c r="A24" s="21">
        <v>23</v>
      </c>
      <c r="B24" s="18">
        <v>26021100000001</v>
      </c>
      <c r="C24" s="22" t="s">
        <v>61</v>
      </c>
      <c r="D24" s="21" t="s">
        <v>62</v>
      </c>
      <c r="E24" s="22" t="s">
        <v>34</v>
      </c>
      <c r="F24" s="22" t="s">
        <v>15</v>
      </c>
      <c r="G24" s="23">
        <v>71</v>
      </c>
      <c r="H24" s="23">
        <v>71</v>
      </c>
      <c r="I24" s="23">
        <v>69</v>
      </c>
      <c r="J24" s="21">
        <f t="shared" si="0"/>
        <v>3</v>
      </c>
      <c r="K24" s="23">
        <f t="shared" si="1"/>
        <v>69</v>
      </c>
      <c r="L24" s="22" t="str">
        <f t="shared" si="2"/>
        <v>上海耀斌五金机电有限公司 </v>
      </c>
    </row>
    <row r="25" s="3" customFormat="1" ht="20" customHeight="1" spans="1:12">
      <c r="A25" s="17">
        <v>24</v>
      </c>
      <c r="B25" s="18">
        <v>22050100000270</v>
      </c>
      <c r="C25" s="19" t="s">
        <v>63</v>
      </c>
      <c r="D25" s="19" t="s">
        <v>64</v>
      </c>
      <c r="E25" s="19" t="s">
        <v>26</v>
      </c>
      <c r="F25" s="19" t="s">
        <v>15</v>
      </c>
      <c r="G25" s="24">
        <v>20</v>
      </c>
      <c r="H25" s="25">
        <v>20</v>
      </c>
      <c r="I25" s="20">
        <v>22</v>
      </c>
      <c r="J25" s="17">
        <f t="shared" si="0"/>
        <v>3</v>
      </c>
      <c r="K25" s="20">
        <f t="shared" si="1"/>
        <v>20</v>
      </c>
      <c r="L25" s="19" t="s">
        <v>7</v>
      </c>
    </row>
    <row r="26" s="3" customFormat="1" ht="20" customHeight="1" spans="1:12">
      <c r="A26" s="17">
        <v>25</v>
      </c>
      <c r="B26" s="18">
        <v>25296100000036</v>
      </c>
      <c r="C26" s="19" t="s">
        <v>65</v>
      </c>
      <c r="D26" s="17" t="s">
        <v>66</v>
      </c>
      <c r="E26" s="19" t="s">
        <v>34</v>
      </c>
      <c r="F26" s="19" t="s">
        <v>15</v>
      </c>
      <c r="G26" s="24">
        <v>45</v>
      </c>
      <c r="H26" s="25">
        <v>45</v>
      </c>
      <c r="I26" s="20">
        <v>47</v>
      </c>
      <c r="J26" s="17">
        <f t="shared" si="0"/>
        <v>3</v>
      </c>
      <c r="K26" s="20">
        <f t="shared" si="1"/>
        <v>45</v>
      </c>
      <c r="L26" s="19" t="s">
        <v>7</v>
      </c>
    </row>
    <row r="27" s="3" customFormat="1" ht="20" customHeight="1" spans="1:12">
      <c r="A27" s="21">
        <v>26</v>
      </c>
      <c r="B27" s="18">
        <v>23010200000009</v>
      </c>
      <c r="C27" s="22" t="s">
        <v>67</v>
      </c>
      <c r="D27" s="21" t="s">
        <v>68</v>
      </c>
      <c r="E27" s="22" t="s">
        <v>69</v>
      </c>
      <c r="F27" s="22" t="s">
        <v>15</v>
      </c>
      <c r="G27" s="26">
        <v>0.15</v>
      </c>
      <c r="H27" s="23">
        <v>0.2</v>
      </c>
      <c r="I27" s="27">
        <v>0.15</v>
      </c>
      <c r="J27" s="21">
        <f t="shared" si="0"/>
        <v>3</v>
      </c>
      <c r="K27" s="23">
        <f t="shared" si="1"/>
        <v>0.15</v>
      </c>
      <c r="L27" s="22" t="s">
        <v>8</v>
      </c>
    </row>
    <row r="28" s="3" customFormat="1" ht="20" customHeight="1" spans="1:12">
      <c r="A28" s="21">
        <v>27</v>
      </c>
      <c r="B28" s="18">
        <v>23020800000156</v>
      </c>
      <c r="C28" s="22" t="s">
        <v>70</v>
      </c>
      <c r="D28" s="21" t="s">
        <v>71</v>
      </c>
      <c r="E28" s="22" t="s">
        <v>34</v>
      </c>
      <c r="F28" s="22" t="s">
        <v>15</v>
      </c>
      <c r="G28" s="26">
        <v>48</v>
      </c>
      <c r="H28" s="23">
        <v>56</v>
      </c>
      <c r="I28" s="27">
        <v>48</v>
      </c>
      <c r="J28" s="21">
        <f t="shared" si="0"/>
        <v>3</v>
      </c>
      <c r="K28" s="23">
        <f t="shared" si="1"/>
        <v>48</v>
      </c>
      <c r="L28" s="22" t="s">
        <v>8</v>
      </c>
    </row>
    <row r="29" s="3" customFormat="1" ht="20" customHeight="1" spans="1:12">
      <c r="A29" s="21">
        <v>28</v>
      </c>
      <c r="B29" s="18">
        <v>23020800000157</v>
      </c>
      <c r="C29" s="22" t="s">
        <v>72</v>
      </c>
      <c r="D29" s="21" t="s">
        <v>73</v>
      </c>
      <c r="E29" s="22" t="s">
        <v>34</v>
      </c>
      <c r="F29" s="22" t="s">
        <v>15</v>
      </c>
      <c r="G29" s="26">
        <v>160</v>
      </c>
      <c r="H29" s="23">
        <v>175</v>
      </c>
      <c r="I29" s="27">
        <v>160</v>
      </c>
      <c r="J29" s="21">
        <f t="shared" si="0"/>
        <v>3</v>
      </c>
      <c r="K29" s="23">
        <f t="shared" si="1"/>
        <v>160</v>
      </c>
      <c r="L29" s="22" t="s">
        <v>8</v>
      </c>
    </row>
    <row r="30" s="3" customFormat="1" ht="20" customHeight="1" spans="1:12">
      <c r="A30" s="21">
        <v>29</v>
      </c>
      <c r="B30" s="18">
        <v>23010700000478</v>
      </c>
      <c r="C30" s="22" t="s">
        <v>22</v>
      </c>
      <c r="D30" s="21" t="s">
        <v>74</v>
      </c>
      <c r="E30" s="22" t="s">
        <v>26</v>
      </c>
      <c r="F30" s="22" t="s">
        <v>15</v>
      </c>
      <c r="G30" s="23">
        <v>15</v>
      </c>
      <c r="H30" s="23">
        <v>14</v>
      </c>
      <c r="I30" s="23">
        <v>16</v>
      </c>
      <c r="J30" s="21">
        <f t="shared" si="0"/>
        <v>3</v>
      </c>
      <c r="K30" s="23">
        <f t="shared" si="1"/>
        <v>14</v>
      </c>
      <c r="L30" s="22" t="str">
        <f>INDEX($G$1:$I$1,MATCH(K30,G30:I30,0))</f>
        <v>上海悦润工贸有限公司</v>
      </c>
    </row>
    <row r="31" s="3" customFormat="1" ht="20" customHeight="1" spans="1:12">
      <c r="A31" s="21">
        <v>30</v>
      </c>
      <c r="B31" s="18">
        <v>23010700000477</v>
      </c>
      <c r="C31" s="22" t="s">
        <v>22</v>
      </c>
      <c r="D31" s="21" t="s">
        <v>75</v>
      </c>
      <c r="E31" s="22" t="s">
        <v>26</v>
      </c>
      <c r="F31" s="22" t="s">
        <v>15</v>
      </c>
      <c r="G31" s="23">
        <v>15</v>
      </c>
      <c r="H31" s="23">
        <v>16</v>
      </c>
      <c r="I31" s="23">
        <v>16</v>
      </c>
      <c r="J31" s="21">
        <f t="shared" si="0"/>
        <v>3</v>
      </c>
      <c r="K31" s="23">
        <f t="shared" si="1"/>
        <v>15</v>
      </c>
      <c r="L31" s="22" t="str">
        <f>INDEX($G$1:$I$1,MATCH(K31,G31:I31,0))</f>
        <v>上海境堂实业有限公司</v>
      </c>
    </row>
    <row r="32" s="3" customFormat="1" ht="20" customHeight="1" spans="1:12">
      <c r="A32" s="21">
        <v>31</v>
      </c>
      <c r="B32" s="18">
        <v>23071000000688</v>
      </c>
      <c r="C32" s="22" t="s">
        <v>76</v>
      </c>
      <c r="D32" s="21" t="s">
        <v>77</v>
      </c>
      <c r="E32" s="22" t="s">
        <v>34</v>
      </c>
      <c r="F32" s="22" t="s">
        <v>15</v>
      </c>
      <c r="G32" s="23">
        <v>28</v>
      </c>
      <c r="H32" s="23">
        <v>28</v>
      </c>
      <c r="I32" s="23">
        <v>24</v>
      </c>
      <c r="J32" s="21">
        <f t="shared" si="0"/>
        <v>3</v>
      </c>
      <c r="K32" s="23">
        <f t="shared" si="1"/>
        <v>24</v>
      </c>
      <c r="L32" s="22" t="str">
        <f>INDEX($G$1:$I$1,MATCH(K32,G32:I32,0))</f>
        <v>上海耀斌五金机电有限公司 </v>
      </c>
    </row>
    <row r="33" s="3" customFormat="1" ht="20" customHeight="1" spans="1:12">
      <c r="A33" s="21">
        <v>32</v>
      </c>
      <c r="B33" s="18">
        <v>23071000000689</v>
      </c>
      <c r="C33" s="22" t="s">
        <v>76</v>
      </c>
      <c r="D33" s="21" t="s">
        <v>78</v>
      </c>
      <c r="E33" s="22" t="s">
        <v>34</v>
      </c>
      <c r="F33" s="22" t="s">
        <v>15</v>
      </c>
      <c r="G33" s="23">
        <v>36</v>
      </c>
      <c r="H33" s="26">
        <v>35</v>
      </c>
      <c r="I33" s="27">
        <v>35</v>
      </c>
      <c r="J33" s="21">
        <f t="shared" si="0"/>
        <v>3</v>
      </c>
      <c r="K33" s="23">
        <f t="shared" si="1"/>
        <v>35</v>
      </c>
      <c r="L33" s="22" t="s">
        <v>8</v>
      </c>
    </row>
    <row r="34" s="3" customFormat="1" ht="20" customHeight="1" spans="1:12">
      <c r="A34" s="21">
        <v>33</v>
      </c>
      <c r="B34" s="18">
        <v>22070000000100</v>
      </c>
      <c r="C34" s="22" t="s">
        <v>79</v>
      </c>
      <c r="D34" s="22" t="s">
        <v>80</v>
      </c>
      <c r="E34" s="22" t="s">
        <v>46</v>
      </c>
      <c r="F34" s="22" t="s">
        <v>15</v>
      </c>
      <c r="G34" s="23">
        <v>480</v>
      </c>
      <c r="H34" s="23">
        <v>500</v>
      </c>
      <c r="I34" s="23">
        <v>520</v>
      </c>
      <c r="J34" s="21">
        <f t="shared" si="0"/>
        <v>3</v>
      </c>
      <c r="K34" s="23">
        <f t="shared" si="1"/>
        <v>480</v>
      </c>
      <c r="L34" s="22" t="str">
        <f>INDEX($G$1:$I$1,MATCH(K34,G34:I34,0))</f>
        <v>上海境堂实业有限公司</v>
      </c>
    </row>
    <row r="35" s="4" customFormat="1" ht="20" customHeight="1" spans="1:12">
      <c r="A35" s="17">
        <v>34</v>
      </c>
      <c r="B35" s="18">
        <v>22010200000006</v>
      </c>
      <c r="C35" s="19" t="s">
        <v>81</v>
      </c>
      <c r="D35" s="17" t="s">
        <v>82</v>
      </c>
      <c r="E35" s="19" t="s">
        <v>83</v>
      </c>
      <c r="F35" s="19" t="s">
        <v>15</v>
      </c>
      <c r="G35" s="20">
        <v>38</v>
      </c>
      <c r="H35" s="24">
        <v>36</v>
      </c>
      <c r="I35" s="25">
        <v>36</v>
      </c>
      <c r="J35" s="17">
        <f t="shared" si="0"/>
        <v>3</v>
      </c>
      <c r="K35" s="20">
        <f t="shared" si="1"/>
        <v>36</v>
      </c>
      <c r="L35" s="19" t="s">
        <v>8</v>
      </c>
    </row>
    <row r="36" s="4" customFormat="1" ht="20" customHeight="1" spans="1:12">
      <c r="A36" s="21">
        <v>35</v>
      </c>
      <c r="B36" s="18">
        <v>22010100000014</v>
      </c>
      <c r="C36" s="22" t="s">
        <v>84</v>
      </c>
      <c r="D36" s="21" t="s">
        <v>85</v>
      </c>
      <c r="E36" s="22" t="s">
        <v>83</v>
      </c>
      <c r="F36" s="22" t="s">
        <v>15</v>
      </c>
      <c r="G36" s="23">
        <v>245</v>
      </c>
      <c r="H36" s="23">
        <v>255</v>
      </c>
      <c r="I36" s="23">
        <v>275</v>
      </c>
      <c r="J36" s="21">
        <f t="shared" si="0"/>
        <v>3</v>
      </c>
      <c r="K36" s="23">
        <f t="shared" si="1"/>
        <v>245</v>
      </c>
      <c r="L36" s="22" t="str">
        <f>INDEX($G$1:$I$1,MATCH(K36,G36:I36,0))</f>
        <v>上海境堂实业有限公司</v>
      </c>
    </row>
    <row r="37" s="3" customFormat="1" ht="20" customHeight="1" spans="1:12">
      <c r="A37" s="21">
        <v>36</v>
      </c>
      <c r="B37" s="18">
        <v>24070200000127</v>
      </c>
      <c r="C37" s="22" t="s">
        <v>86</v>
      </c>
      <c r="D37" s="22" t="s">
        <v>87</v>
      </c>
      <c r="E37" s="22" t="s">
        <v>26</v>
      </c>
      <c r="F37" s="22" t="s">
        <v>15</v>
      </c>
      <c r="G37" s="23">
        <v>8</v>
      </c>
      <c r="H37" s="23">
        <v>10</v>
      </c>
      <c r="I37" s="23">
        <v>7.5</v>
      </c>
      <c r="J37" s="21">
        <f t="shared" si="0"/>
        <v>3</v>
      </c>
      <c r="K37" s="23">
        <f t="shared" si="1"/>
        <v>7.5</v>
      </c>
      <c r="L37" s="22" t="str">
        <f>INDEX($G$1:$I$1,MATCH(K37,G37:I37,0))</f>
        <v>上海耀斌五金机电有限公司 </v>
      </c>
    </row>
    <row r="38" s="3" customFormat="1" ht="20" customHeight="1" spans="1:12">
      <c r="A38" s="21">
        <v>37</v>
      </c>
      <c r="B38" s="18">
        <v>22080000000242</v>
      </c>
      <c r="C38" s="22" t="s">
        <v>88</v>
      </c>
      <c r="D38" s="21" t="s">
        <v>89</v>
      </c>
      <c r="E38" s="22" t="s">
        <v>26</v>
      </c>
      <c r="F38" s="22" t="s">
        <v>15</v>
      </c>
      <c r="G38" s="23">
        <v>2</v>
      </c>
      <c r="H38" s="23">
        <v>1</v>
      </c>
      <c r="I38" s="23">
        <v>2</v>
      </c>
      <c r="J38" s="21">
        <f t="shared" si="0"/>
        <v>3</v>
      </c>
      <c r="K38" s="23">
        <f t="shared" si="1"/>
        <v>1</v>
      </c>
      <c r="L38" s="22" t="str">
        <f>INDEX($G$1:$I$1,MATCH(K38,G38:I38,0))</f>
        <v>上海悦润工贸有限公司</v>
      </c>
    </row>
    <row r="39" s="4" customFormat="1" ht="20" customHeight="1" spans="1:12">
      <c r="A39" s="21">
        <v>38</v>
      </c>
      <c r="B39" s="18">
        <v>24070300000482</v>
      </c>
      <c r="C39" s="22" t="s">
        <v>90</v>
      </c>
      <c r="D39" s="21" t="s">
        <v>91</v>
      </c>
      <c r="E39" s="22" t="s">
        <v>18</v>
      </c>
      <c r="F39" s="22" t="s">
        <v>15</v>
      </c>
      <c r="G39" s="23">
        <v>175</v>
      </c>
      <c r="H39" s="23">
        <v>165</v>
      </c>
      <c r="I39" s="23">
        <v>172</v>
      </c>
      <c r="J39" s="21">
        <f t="shared" si="0"/>
        <v>3</v>
      </c>
      <c r="K39" s="23">
        <f t="shared" si="1"/>
        <v>165</v>
      </c>
      <c r="L39" s="22" t="str">
        <f>INDEX($G$1:$I$1,MATCH(K39,G39:I39,0))</f>
        <v>上海悦润工贸有限公司</v>
      </c>
    </row>
    <row r="40" spans="1:12">
      <c r="A40" s="28" t="s">
        <v>92</v>
      </c>
      <c r="B40" s="29" t="s">
        <v>93</v>
      </c>
      <c r="J40" s="30"/>
      <c r="K40" s="31"/>
      <c r="L40" s="32"/>
    </row>
    <row r="41" spans="1:12">
      <c r="B41" s="33" t="s">
        <v>94</v>
      </c>
      <c r="J41" s="30"/>
      <c r="K41" s="31"/>
      <c r="L41" s="32"/>
    </row>
    <row r="42" spans="1:12">
      <c r="J42" s="30"/>
      <c r="K42" s="31"/>
      <c r="L42" s="32"/>
    </row>
    <row r="43" spans="1:12">
      <c r="J43" s="34"/>
      <c r="K43" s="35"/>
      <c r="L43" s="36"/>
    </row>
    <row r="44" spans="1:12">
      <c r="J44" s="34"/>
      <c r="K44" s="35"/>
    </row>
  </sheetData>
  <autoFilter xmlns:etc="http://www.wps.cn/officeDocument/2017/etCustomData" ref="A1:L42" etc:filterBottomFollowUsedRange="0">
    <sortState ref="A1:L42">
      <sortCondition ref="A1"/>
    </sortState>
    <extLst/>
  </autoFilter>
  <conditionalFormatting sqref="G2:I2 G19:I21">
    <cfRule type="expression" dxfId="0" priority="2">
      <formula>AND(G2=$K2,COUNTIF($G2:$I2,$K2)&gt;=2)</formula>
    </cfRule>
  </conditionalFormatting>
  <conditionalFormatting sqref="G3:I18">
    <cfRule type="expression" dxfId="0" priority="1">
      <formula>AND(G3=$K3,COUNTIF($G3:$I3,$K3)&gt;=2)</formula>
    </cfRule>
  </conditionalFormatting>
  <conditionalFormatting sqref="G22:I39">
    <cfRule type="expression" dxfId="0" priority="3">
      <formula>AND(G22=$K22,COUNTIF($G22:$I22,$K22)&gt;=2)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95</v>
      </c>
      <c r="C1" s="2"/>
      <c r="D1" s="2" t="s">
        <v>96</v>
      </c>
      <c r="E1" s="2">
        <v>1</v>
      </c>
    </row>
    <row r="2" spans="1:5">
      <c r="A2" s="1">
        <v>21010900000031</v>
      </c>
      <c r="B2" s="2" t="s">
        <v>97</v>
      </c>
      <c r="C2" s="2" t="s">
        <v>98</v>
      </c>
      <c r="D2" s="2" t="s">
        <v>18</v>
      </c>
      <c r="E2" s="2">
        <v>1</v>
      </c>
    </row>
    <row r="3" spans="1:5">
      <c r="A3" s="1">
        <v>21010900000032</v>
      </c>
      <c r="B3" s="2" t="s">
        <v>99</v>
      </c>
      <c r="C3" s="2" t="s">
        <v>100</v>
      </c>
      <c r="D3" s="2" t="s">
        <v>18</v>
      </c>
      <c r="E3" s="2">
        <v>1</v>
      </c>
    </row>
    <row r="4" spans="1:5">
      <c r="A4" s="1">
        <v>29050000000260</v>
      </c>
      <c r="B4" s="2" t="s">
        <v>101</v>
      </c>
      <c r="C4" s="2" t="s">
        <v>102</v>
      </c>
      <c r="D4" s="2" t="s">
        <v>34</v>
      </c>
      <c r="E4" s="2">
        <v>1</v>
      </c>
    </row>
    <row r="5" spans="1:5">
      <c r="A5" s="1">
        <v>23010500000186</v>
      </c>
      <c r="B5" s="2" t="s">
        <v>103</v>
      </c>
      <c r="C5" s="2">
        <v>20</v>
      </c>
      <c r="D5" s="2" t="s">
        <v>69</v>
      </c>
      <c r="E5" s="2">
        <v>1</v>
      </c>
    </row>
    <row r="6" spans="1:5">
      <c r="A6" s="1">
        <v>23070500000239</v>
      </c>
      <c r="B6" s="2" t="s">
        <v>104</v>
      </c>
      <c r="C6" s="2" t="s">
        <v>105</v>
      </c>
      <c r="D6" s="2" t="s">
        <v>26</v>
      </c>
      <c r="E6" s="2">
        <v>1</v>
      </c>
    </row>
    <row r="7" spans="1:5">
      <c r="A7" s="1">
        <v>23020100000954</v>
      </c>
      <c r="B7" s="2" t="s">
        <v>106</v>
      </c>
      <c r="C7" s="2" t="s">
        <v>107</v>
      </c>
      <c r="D7" s="2" t="s">
        <v>26</v>
      </c>
      <c r="E7" s="2">
        <v>1</v>
      </c>
    </row>
    <row r="8" spans="1:5">
      <c r="A8" s="1">
        <v>23020100000185</v>
      </c>
      <c r="B8" s="2" t="s">
        <v>55</v>
      </c>
      <c r="C8" s="2" t="s">
        <v>108</v>
      </c>
      <c r="D8" s="2" t="s">
        <v>26</v>
      </c>
      <c r="E8" s="2">
        <v>1</v>
      </c>
    </row>
    <row r="9" spans="1:5">
      <c r="A9" s="1">
        <v>23020100000084</v>
      </c>
      <c r="B9" s="2" t="s">
        <v>55</v>
      </c>
      <c r="C9" s="2" t="s">
        <v>109</v>
      </c>
      <c r="D9" s="2" t="s">
        <v>26</v>
      </c>
      <c r="E9" s="2">
        <v>1</v>
      </c>
    </row>
    <row r="10" spans="1:5">
      <c r="A10" s="1">
        <v>23020100001106</v>
      </c>
      <c r="B10" s="2" t="s">
        <v>110</v>
      </c>
      <c r="C10" s="2" t="s">
        <v>111</v>
      </c>
      <c r="D10" s="2" t="s">
        <v>57</v>
      </c>
      <c r="E10" s="2">
        <v>1</v>
      </c>
    </row>
    <row r="11" spans="1:5">
      <c r="A11" s="1">
        <v>23020100000296</v>
      </c>
      <c r="B11" s="2" t="s">
        <v>55</v>
      </c>
      <c r="C11" s="2" t="s">
        <v>112</v>
      </c>
      <c r="D11" s="2" t="s">
        <v>26</v>
      </c>
      <c r="E11" s="2">
        <v>1</v>
      </c>
    </row>
    <row r="12" spans="1:5">
      <c r="A12" s="1">
        <v>23071000000055</v>
      </c>
      <c r="B12" s="2" t="s">
        <v>113</v>
      </c>
      <c r="C12" s="2" t="s">
        <v>114</v>
      </c>
      <c r="D12" s="2" t="s">
        <v>18</v>
      </c>
      <c r="E12" s="2">
        <v>1</v>
      </c>
    </row>
    <row r="13" spans="1:5">
      <c r="A13" s="1">
        <v>21050200000013</v>
      </c>
      <c r="B13" s="2" t="s">
        <v>115</v>
      </c>
      <c r="C13" s="2" t="s">
        <v>116</v>
      </c>
      <c r="D13" s="2" t="s">
        <v>18</v>
      </c>
      <c r="E13" s="2">
        <v>1</v>
      </c>
    </row>
    <row r="14" spans="1:5">
      <c r="A14" s="1">
        <v>23020100000684</v>
      </c>
      <c r="B14" s="2" t="s">
        <v>55</v>
      </c>
      <c r="C14" s="2" t="s">
        <v>117</v>
      </c>
      <c r="D14" s="2" t="s">
        <v>49</v>
      </c>
      <c r="E14" s="2">
        <v>1</v>
      </c>
    </row>
    <row r="15" spans="1:5">
      <c r="A15" s="1">
        <v>23020100001177</v>
      </c>
      <c r="B15" s="2" t="s">
        <v>118</v>
      </c>
      <c r="C15" s="2" t="s">
        <v>119</v>
      </c>
      <c r="D15" s="2" t="s">
        <v>57</v>
      </c>
      <c r="E15" s="2">
        <v>1</v>
      </c>
    </row>
    <row r="16" spans="1:5">
      <c r="A16" s="1">
        <v>22040200000004</v>
      </c>
      <c r="B16" s="2" t="s">
        <v>120</v>
      </c>
      <c r="C16" s="2" t="s">
        <v>121</v>
      </c>
      <c r="D16" s="2" t="s">
        <v>46</v>
      </c>
      <c r="E16" s="2">
        <v>1</v>
      </c>
    </row>
    <row r="17" spans="1:5">
      <c r="A17" s="1">
        <v>35070500400048</v>
      </c>
      <c r="B17" s="2" t="s">
        <v>122</v>
      </c>
      <c r="C17" s="2" t="s">
        <v>123</v>
      </c>
      <c r="D17" s="2" t="s">
        <v>46</v>
      </c>
      <c r="E17" s="2">
        <v>1</v>
      </c>
    </row>
    <row r="18" spans="1:5">
      <c r="A18" s="1">
        <v>24070100000125</v>
      </c>
      <c r="B18" s="2" t="s">
        <v>124</v>
      </c>
      <c r="C18" s="2" t="s">
        <v>125</v>
      </c>
      <c r="D18" s="2" t="s">
        <v>46</v>
      </c>
      <c r="E18" s="2">
        <v>1</v>
      </c>
    </row>
    <row r="19" spans="1:5">
      <c r="A19" s="1">
        <v>24061100000233</v>
      </c>
      <c r="B19" s="2" t="s">
        <v>126</v>
      </c>
      <c r="C19" s="2" t="s">
        <v>127</v>
      </c>
      <c r="D19" s="2" t="s">
        <v>26</v>
      </c>
      <c r="E19" s="2">
        <v>1</v>
      </c>
    </row>
    <row r="20" spans="1:5">
      <c r="A20" s="1">
        <v>24061100000471</v>
      </c>
      <c r="B20" s="2" t="s">
        <v>126</v>
      </c>
      <c r="C20" s="2" t="s">
        <v>128</v>
      </c>
      <c r="D20" s="2" t="s">
        <v>26</v>
      </c>
      <c r="E20" s="2">
        <v>1</v>
      </c>
    </row>
    <row r="21" spans="1:5">
      <c r="A21" s="1">
        <v>24062700000535</v>
      </c>
      <c r="B21" s="2" t="s">
        <v>129</v>
      </c>
      <c r="C21" s="2" t="s">
        <v>130</v>
      </c>
      <c r="D21" s="2" t="s">
        <v>14</v>
      </c>
      <c r="E21" s="2">
        <v>1</v>
      </c>
    </row>
    <row r="22" spans="1:5">
      <c r="A22" s="1">
        <v>29060600103014</v>
      </c>
      <c r="B22" s="2" t="s">
        <v>131</v>
      </c>
      <c r="C22" s="2" t="s">
        <v>132</v>
      </c>
      <c r="D22" s="2" t="s">
        <v>26</v>
      </c>
      <c r="E22" s="2">
        <v>1</v>
      </c>
    </row>
    <row r="23" spans="1:5">
      <c r="A23" s="1">
        <v>22010100000063</v>
      </c>
      <c r="B23" s="2" t="s">
        <v>133</v>
      </c>
      <c r="C23" s="2" t="s">
        <v>134</v>
      </c>
      <c r="D23" s="2" t="s">
        <v>83</v>
      </c>
      <c r="E23" s="2">
        <v>1</v>
      </c>
    </row>
    <row r="24" spans="1:5">
      <c r="A24" s="1">
        <v>23100200000011</v>
      </c>
      <c r="B24" s="2" t="s">
        <v>135</v>
      </c>
      <c r="C24" s="2" t="s">
        <v>136</v>
      </c>
      <c r="D24" s="2" t="s">
        <v>137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2026-05-20T08:25:55Z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